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d.docs.live.net/43e86627d33d205e/Documents/SchoolWork/Bonaventure_Files/Assistantship/"/>
    </mc:Choice>
  </mc:AlternateContent>
  <xr:revisionPtr revIDLastSave="1" documentId="8_{1E65C8CE-4B6B-4C74-8752-5A3208F53223}" xr6:coauthVersionLast="47" xr6:coauthVersionMax="47" xr10:uidLastSave="{21C27859-6005-4CC2-AF68-49E2CEB7BF7F}"/>
  <bookViews>
    <workbookView xWindow="-24450" yWindow="-1770" windowWidth="21600" windowHeight="11295" activeTab="9" xr2:uid="{00000000-000D-0000-FFFF-FFFF00000000}"/>
  </bookViews>
  <sheets>
    <sheet name="Total" sheetId="13" r:id="rId1"/>
    <sheet name="0116" sheetId="39" r:id="rId2"/>
    <sheet name="0130" sheetId="30" r:id="rId3"/>
    <sheet name="0213" sheetId="31" r:id="rId4"/>
    <sheet name="0227" sheetId="32" r:id="rId5"/>
    <sheet name="0313" sheetId="33" r:id="rId6"/>
    <sheet name="0327" sheetId="34" r:id="rId7"/>
    <sheet name="0410" sheetId="35" r:id="rId8"/>
    <sheet name="0424" sheetId="36" r:id="rId9"/>
    <sheet name="0508" sheetId="38" r:id="rId10"/>
    <sheet name="Sheet1" sheetId="40"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9" l="1"/>
  <c r="A7" i="39" s="1"/>
  <c r="A8" i="39" s="1"/>
  <c r="A9" i="39" s="1"/>
  <c r="A13" i="39" s="1"/>
  <c r="A14" i="39" s="1"/>
  <c r="A15" i="39" s="1"/>
  <c r="A16" i="39" s="1"/>
  <c r="A17" i="39" s="1"/>
  <c r="A5" i="30" s="1"/>
  <c r="A6" i="30" s="1"/>
  <c r="A7" i="30" s="1"/>
  <c r="A8" i="30" s="1"/>
  <c r="A9" i="30" s="1"/>
  <c r="A13" i="30" s="1"/>
  <c r="A14" i="30" s="1"/>
  <c r="A15" i="30" s="1"/>
  <c r="A16" i="30" s="1"/>
  <c r="A17" i="30" s="1"/>
  <c r="A5" i="31" s="1"/>
  <c r="A6" i="31" s="1"/>
  <c r="A7" i="31" s="1"/>
  <c r="A8" i="31" s="1"/>
  <c r="A9" i="31" s="1"/>
  <c r="A13" i="31" s="1"/>
  <c r="A14" i="31" s="1"/>
  <c r="A15" i="31" s="1"/>
  <c r="A16" i="31" s="1"/>
  <c r="A17" i="31" s="1"/>
  <c r="A5" i="32" s="1"/>
  <c r="A6" i="32" s="1"/>
  <c r="A7" i="32" s="1"/>
  <c r="A8" i="32" s="1"/>
  <c r="A9" i="32" s="1"/>
  <c r="A13" i="32" s="1"/>
  <c r="A14" i="32" s="1"/>
  <c r="A15" i="32" s="1"/>
  <c r="A16" i="32" s="1"/>
  <c r="A17" i="32" s="1"/>
  <c r="A5" i="33" s="1"/>
  <c r="A6" i="33" s="1"/>
  <c r="A7" i="33" s="1"/>
  <c r="A8" i="33" s="1"/>
  <c r="A9" i="33" s="1"/>
  <c r="A13" i="33" s="1"/>
  <c r="A14" i="33" s="1"/>
  <c r="A15" i="33" s="1"/>
  <c r="A16" i="33" s="1"/>
  <c r="A17" i="33" s="1"/>
  <c r="A5" i="34" s="1"/>
  <c r="A6" i="34" s="1"/>
  <c r="A7" i="34" s="1"/>
  <c r="A8" i="34" s="1"/>
  <c r="A9" i="34" s="1"/>
  <c r="A13" i="34" s="1"/>
  <c r="A14" i="34" s="1"/>
  <c r="A15" i="34" s="1"/>
  <c r="A16" i="34" s="1"/>
  <c r="A17" i="34" s="1"/>
  <c r="A5" i="35" s="1"/>
  <c r="A6" i="35" s="1"/>
  <c r="A7" i="35" s="1"/>
  <c r="A8" i="35" s="1"/>
  <c r="A9" i="35" s="1"/>
  <c r="A13" i="35" s="1"/>
  <c r="A14" i="35" s="1"/>
  <c r="A15" i="35" s="1"/>
  <c r="A16" i="35" s="1"/>
  <c r="A17" i="35" s="1"/>
  <c r="A5" i="36" s="1"/>
  <c r="A6" i="36" s="1"/>
  <c r="A7" i="36" s="1"/>
  <c r="A8" i="36" s="1"/>
  <c r="A9" i="36" s="1"/>
  <c r="A13" i="36" s="1"/>
  <c r="A14" i="36" s="1"/>
  <c r="A15" i="36" s="1"/>
  <c r="A16" i="36" s="1"/>
  <c r="A17" i="36" s="1"/>
  <c r="A5" i="38" s="1"/>
  <c r="A6" i="38" s="1"/>
  <c r="A7" i="38" s="1"/>
  <c r="A8" i="38" s="1"/>
  <c r="A9" i="38" s="1"/>
  <c r="A13" i="38" s="1"/>
  <c r="A14" i="38" s="1"/>
  <c r="A15" i="38" s="1"/>
  <c r="A16" i="38" s="1"/>
  <c r="A17" i="38" s="1"/>
  <c r="C10" i="39" l="1"/>
  <c r="C18" i="39"/>
  <c r="C19" i="39" l="1"/>
  <c r="B21" i="13" s="1"/>
  <c r="C21" i="13" s="1"/>
  <c r="C18" i="38"/>
  <c r="C10" i="38"/>
  <c r="C19" i="38" s="1"/>
  <c r="B29" i="13" s="1"/>
  <c r="C18" i="36" l="1"/>
  <c r="C10" i="36"/>
  <c r="C18" i="35"/>
  <c r="C10" i="35"/>
  <c r="C18" i="34"/>
  <c r="C10" i="34"/>
  <c r="C18" i="33"/>
  <c r="C10" i="33"/>
  <c r="C18" i="32"/>
  <c r="C10" i="32"/>
  <c r="C18" i="31"/>
  <c r="C10" i="31"/>
  <c r="C18" i="30"/>
  <c r="C10" i="30"/>
  <c r="C19" i="36" l="1"/>
  <c r="B28" i="13" s="1"/>
  <c r="C19" i="33"/>
  <c r="B25" i="13" s="1"/>
  <c r="C19" i="32"/>
  <c r="B24" i="13" s="1"/>
  <c r="C19" i="31"/>
  <c r="B23" i="13" s="1"/>
  <c r="C19" i="30"/>
  <c r="B22" i="13" s="1"/>
  <c r="C22" i="13" s="1"/>
  <c r="C19" i="35"/>
  <c r="B27" i="13" s="1"/>
  <c r="C19" i="34"/>
  <c r="B26" i="13" s="1"/>
  <c r="C23" i="13" l="1"/>
  <c r="C24" i="13" s="1"/>
  <c r="C25" i="13" s="1"/>
  <c r="C26" i="13" s="1"/>
  <c r="C27" i="13" s="1"/>
  <c r="C28" i="13" s="1"/>
  <c r="C29" i="13" s="1"/>
  <c r="C3" i="13" l="1"/>
  <c r="B11" i="13"/>
  <c r="B15" i="13"/>
  <c r="B14" i="13"/>
  <c r="B13" i="13"/>
  <c r="B12" i="13"/>
  <c r="B10" i="13"/>
  <c r="B9" i="13"/>
  <c r="B8" i="13" l="1"/>
  <c r="C8" i="13" s="1"/>
  <c r="C2" i="13" l="1"/>
  <c r="C9" i="13"/>
  <c r="C10" i="13" s="1"/>
  <c r="C11" i="13" s="1"/>
  <c r="C12" i="13" s="1"/>
  <c r="C13" i="13" s="1"/>
  <c r="C14" i="13" s="1"/>
  <c r="C15" i="13" s="1"/>
</calcChain>
</file>

<file path=xl/sharedStrings.xml><?xml version="1.0" encoding="utf-8"?>
<sst xmlns="http://schemas.openxmlformats.org/spreadsheetml/2006/main" count="301" uniqueCount="86">
  <si>
    <t>Column1</t>
  </si>
  <si>
    <t>Required (Beginning)</t>
  </si>
  <si>
    <t>Required (Remaining)</t>
  </si>
  <si>
    <t>Fall Semester</t>
  </si>
  <si>
    <t>Spring Semester</t>
  </si>
  <si>
    <t>Column2</t>
  </si>
  <si>
    <t>Column3</t>
  </si>
  <si>
    <t>Week Beginning</t>
  </si>
  <si>
    <t>Hours Worked</t>
  </si>
  <si>
    <t>Total Hours</t>
  </si>
  <si>
    <t>Name</t>
  </si>
  <si>
    <t>Kayla Newkirk</t>
  </si>
  <si>
    <t>Week 1</t>
  </si>
  <si>
    <t>Date</t>
  </si>
  <si>
    <t>Assignment</t>
  </si>
  <si>
    <t>Supervisor Intials</t>
  </si>
  <si>
    <t>Martin Luther King, Jr. Day</t>
  </si>
  <si>
    <t>Classes Begin</t>
  </si>
  <si>
    <t xml:space="preserve">Research articles for Gen Z in the workplace </t>
  </si>
  <si>
    <t>Meet with Dr. Hindman regarding GA tasks this semesterand look for articles about play therapy</t>
  </si>
  <si>
    <t>Research articles for Gen Z in the workplace</t>
  </si>
  <si>
    <r>
      <t xml:space="preserve">Week Total </t>
    </r>
    <r>
      <rPr>
        <sz val="11"/>
        <color theme="1"/>
        <rFont val="Calibri"/>
        <family val="2"/>
        <scheme val="minor"/>
      </rPr>
      <t>(20 hours per week required)</t>
    </r>
  </si>
  <si>
    <t>Week 2</t>
  </si>
  <si>
    <t>Review coding article from Dr. Henry and watch Youtube videos</t>
  </si>
  <si>
    <t>Look for articles about play therapy for Dr. Hindman</t>
  </si>
  <si>
    <t>Work on CSI poster for admission</t>
  </si>
  <si>
    <t xml:space="preserve">Meeting with Dr. Henry to go over coding project </t>
  </si>
  <si>
    <t>Total</t>
  </si>
  <si>
    <t>Grad Assistant Signature</t>
  </si>
  <si>
    <t>Supervisor Signature</t>
  </si>
  <si>
    <t>Margaret Hindman, PhD, LPC, RPT</t>
  </si>
  <si>
    <t>Please return this form to Mary Beatty (Plassmann B22) at the end of every two weeks.  Please have the supervisor of each assignment initial in the space indicated (next to the completed assignment).  You can make copies of this form as you will need to fill in a block for each completed assignment.</t>
  </si>
  <si>
    <t xml:space="preserve">Look up articles for Dr. Hindman on Play Therapy Totes and Nature Therapy </t>
  </si>
  <si>
    <t>Write-up for Gen Z articles on Professionalism for Dr. Henry</t>
  </si>
  <si>
    <t>Work on CSI poster for admission for Dr. Hindman</t>
  </si>
  <si>
    <t>Write-up for Play Therapy Tote articles for Dr. Hindman</t>
  </si>
  <si>
    <t>Write-up for Nature Therapy articles for Dr. Hindman</t>
  </si>
  <si>
    <t>Work on coding for qualitative research for Dr. Henry</t>
  </si>
  <si>
    <t>Finish literature review on Nature Therapy for Dr. Hindman</t>
  </si>
  <si>
    <t>Finish coding for Dr. Henry's research on asychronous and synchronous learning</t>
  </si>
  <si>
    <t>Meet with Dr. Henry and Lauren for coding</t>
  </si>
  <si>
    <t>Find articles for asynchronous and synchronous literature review</t>
  </si>
  <si>
    <t>Start literature review for asynchronous and synchronous learning</t>
  </si>
  <si>
    <t>mid-semester break</t>
  </si>
  <si>
    <t>Please return this form to Mary Beatty (Plassmann B17) at the end of every two weeks.  Please have the supervisor of each assignment initial in the space indicated (next to the completed assignment).  You can make copies of this form as you will need to fill in a block for each completed assignment.</t>
  </si>
  <si>
    <t>Continue writing literature review for asynchronous and synchronous learning</t>
  </si>
  <si>
    <t>Edit Themes Defined document for Dr. Henry</t>
  </si>
  <si>
    <t xml:space="preserve">Edit Brainstorming Themes document for Dr. Henry </t>
  </si>
  <si>
    <t>Find articles about choices for online learning for counselor educators for Dr. Henry</t>
  </si>
  <si>
    <t>Start literature review for Dr. Henry</t>
  </si>
  <si>
    <t>Look over Play Therapy Video Assignment for questions/clarification for Dr. Hindman</t>
  </si>
  <si>
    <t xml:space="preserve">Work on PowerPoint for CSI presentation </t>
  </si>
  <si>
    <t>Finish literature review for Dr. Henry</t>
  </si>
  <si>
    <t>Margaret Hindman, PhD, LPC RPT</t>
  </si>
  <si>
    <t>CSI Presentation and preparation "'Implementing Evidence-Based Wellness Practices for Counselors to Mitigate Long-Term Professional Burnout" with Dr. Hindman</t>
  </si>
  <si>
    <t>Find articles for literature review for online groupwork opinions from students and instructors</t>
  </si>
  <si>
    <t xml:space="preserve">Find articles for literature review for online groupwork opinions from students and instructors </t>
  </si>
  <si>
    <t>Finish literature review for online groupwork opinions from students and instructors</t>
  </si>
  <si>
    <t xml:space="preserve">Research articles on counseling interventions/techniques in counseling for overweight women for Dr. Henry with list of interventions/techniques </t>
  </si>
  <si>
    <t>Find articles about serving youth with non-suicidal self-harm and play therapy for Dr. Hindman with summaries of articles</t>
  </si>
  <si>
    <t xml:space="preserve">Research Child Centered Play Therapy or small groups instead of school counseling classroom lessons for Dr. Hindman with summaries of articles </t>
  </si>
  <si>
    <t xml:space="preserve">Finish researching and writing list of interventions/techniques in counseling for overweight women for Dr. Henry </t>
  </si>
  <si>
    <t>Margaret Hindman, PhD, LPC</t>
  </si>
  <si>
    <t>Easter Break</t>
  </si>
  <si>
    <t>Phi Rho Induction Ceremony</t>
  </si>
  <si>
    <t>Find articles on interventions for helping overweight women in counseling Dr. Henry</t>
  </si>
  <si>
    <t>Email Phi Rho students and schedule follow up emails for CSI pins and certificates for Dr. Hindman</t>
  </si>
  <si>
    <t xml:space="preserve">Complete 12 core concepts training and follow up with notes </t>
  </si>
  <si>
    <t>Watch Dr. Gary Landreth play therapy session, research terms used, and find direct quotes for play therapy skills</t>
  </si>
  <si>
    <t>Complete Complexity of the Traumatic Experience training</t>
  </si>
  <si>
    <t>Complete Trauma and Loss Reminders Training and Trauma and Development Part 1: How to Think Development</t>
  </si>
  <si>
    <t>Margaret Hindman, PhD. LPC. RPT</t>
  </si>
  <si>
    <t xml:space="preserve">Research counseling and human services programs </t>
  </si>
  <si>
    <t>Research counseling and human services programs</t>
  </si>
  <si>
    <t>Format findings and contact schools to finalize list</t>
  </si>
  <si>
    <t>Meet with Dr. Henry to discuss GA assignments</t>
  </si>
  <si>
    <t>Research counseling and human services programs (two separate programs)</t>
  </si>
  <si>
    <t>Format findings and double check licensure requirements</t>
  </si>
  <si>
    <t>Finalize list of schools in CMHC programs and human service ones</t>
  </si>
  <si>
    <t>Last day of classes</t>
  </si>
  <si>
    <t xml:space="preserve">Finalize Holistic Wellness Practice Presentation Notes and Research </t>
  </si>
  <si>
    <t xml:space="preserve">Holistic Wellness Practice Presentation </t>
  </si>
  <si>
    <t xml:space="preserve">Finalize speech for Baccalaurete Mass </t>
  </si>
  <si>
    <t>Assist Dr. Luedke with graduation information for Phi Rho students who are graduating</t>
  </si>
  <si>
    <t xml:space="preserve">Make edits to the PP </t>
  </si>
  <si>
    <t>Double check PP and make any more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</si>
</sst>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indexed="8"/>
      <name val="Calibri"/>
      <family val="2"/>
    </font>
    <font>
      <i/>
      <sz val="11"/>
      <color indexed="8"/>
      <name val="Calibri"/>
      <family val="2"/>
    </font>
    <font>
      <b/>
      <sz val="12"/>
      <color indexed="8"/>
      <name val="Calibri"/>
      <family val="2"/>
    </font>
    <font>
      <sz val="12"/>
      <color indexed="8"/>
      <name val="Calibri"/>
      <family val="2"/>
    </font>
    <font>
      <sz val="8"/>
      <name val="Calibri"/>
      <family val="2"/>
    </font>
    <font>
      <i/>
      <sz val="10"/>
      <color indexed="8"/>
      <name val="Calibri"/>
      <family val="2"/>
    </font>
    <font>
      <sz val="11"/>
      <color indexed="8"/>
      <name val="Calibri"/>
      <family val="2"/>
    </font>
    <font>
      <sz val="11"/>
      <color rgb="FF000000"/>
      <name val="Calibri"/>
      <charset val="1"/>
    </font>
    <font>
      <b/>
      <sz val="11"/>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s>
  <cellStyleXfs count="1">
    <xf numFmtId="0" fontId="0" fillId="0" borderId="0"/>
  </cellStyleXfs>
  <cellXfs count="39">
    <xf numFmtId="0" fontId="0" fillId="0" borderId="0" xfId="0"/>
    <xf numFmtId="0" fontId="1" fillId="0" borderId="0" xfId="0" applyFont="1"/>
    <xf numFmtId="0" fontId="1" fillId="2" borderId="1" xfId="0" applyFont="1" applyFill="1" applyBorder="1"/>
    <xf numFmtId="0" fontId="0" fillId="0" borderId="2" xfId="0" applyBorder="1"/>
    <xf numFmtId="0" fontId="1" fillId="0" borderId="0" xfId="0" applyFont="1" applyAlignment="1">
      <alignment horizontal="right"/>
    </xf>
    <xf numFmtId="0" fontId="1" fillId="0" borderId="1" xfId="0" applyFont="1" applyBorder="1" applyAlignment="1">
      <alignment horizontal="right"/>
    </xf>
    <xf numFmtId="0" fontId="1" fillId="0" borderId="3" xfId="0" applyFont="1" applyBorder="1"/>
    <xf numFmtId="0" fontId="0" fillId="0" borderId="0" xfId="0" applyAlignment="1">
      <alignment wrapText="1"/>
    </xf>
    <xf numFmtId="0" fontId="3" fillId="0" borderId="0" xfId="0" applyFont="1"/>
    <xf numFmtId="0" fontId="4" fillId="0" borderId="2" xfId="0" applyFont="1" applyBorder="1"/>
    <xf numFmtId="0" fontId="4" fillId="0" borderId="0" xfId="0" applyFont="1"/>
    <xf numFmtId="0" fontId="1" fillId="0" borderId="4" xfId="0" applyFont="1" applyBorder="1"/>
    <xf numFmtId="0" fontId="1" fillId="2" borderId="5" xfId="0" applyFont="1" applyFill="1" applyBorder="1"/>
    <xf numFmtId="14" fontId="1" fillId="0" borderId="1" xfId="0" applyNumberFormat="1"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1" fillId="0" borderId="6" xfId="0" applyFont="1" applyBorder="1" applyAlignment="1">
      <alignment vertical="top"/>
    </xf>
    <xf numFmtId="0" fontId="7" fillId="0" borderId="6" xfId="0" applyFont="1" applyBorder="1" applyAlignment="1">
      <alignment vertical="top"/>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1" fillId="0" borderId="0" xfId="0" applyFont="1" applyAlignment="1">
      <alignment horizontal="left"/>
    </xf>
    <xf numFmtId="14" fontId="0" fillId="0" borderId="0" xfId="0" applyNumberFormat="1" applyAlignment="1">
      <alignment horizontal="left"/>
    </xf>
    <xf numFmtId="0" fontId="0" fillId="0" borderId="0" xfId="0" applyAlignment="1">
      <alignment horizontal="left" vertical="top"/>
    </xf>
    <xf numFmtId="14" fontId="1" fillId="0" borderId="8" xfId="0" applyNumberFormat="1" applyFont="1" applyBorder="1" applyAlignment="1">
      <alignment vertical="top"/>
    </xf>
    <xf numFmtId="14" fontId="1" fillId="3" borderId="1" xfId="0" applyNumberFormat="1" applyFont="1" applyFill="1" applyBorder="1" applyAlignment="1">
      <alignment vertical="top"/>
    </xf>
    <xf numFmtId="0" fontId="8" fillId="0" borderId="0" xfId="0" applyFont="1"/>
    <xf numFmtId="14" fontId="0" fillId="0" borderId="2" xfId="0" applyNumberFormat="1" applyBorder="1"/>
    <xf numFmtId="14" fontId="0" fillId="0" borderId="0" xfId="0" applyNumberFormat="1"/>
    <xf numFmtId="0" fontId="2" fillId="0" borderId="0" xfId="0" applyFont="1" applyAlignment="1">
      <alignment wrapText="1"/>
    </xf>
    <xf numFmtId="0" fontId="0" fillId="0" borderId="7" xfId="0" applyBorder="1"/>
    <xf numFmtId="14" fontId="7" fillId="0" borderId="9" xfId="0" applyNumberFormat="1" applyFont="1" applyBorder="1" applyAlignment="1">
      <alignment wrapText="1"/>
    </xf>
    <xf numFmtId="16" fontId="0" fillId="0" borderId="2" xfId="0" applyNumberFormat="1" applyBorder="1"/>
    <xf numFmtId="0" fontId="0" fillId="0" borderId="2" xfId="0" applyBorder="1"/>
    <xf numFmtId="0" fontId="0" fillId="0" borderId="7" xfId="0" applyBorder="1"/>
    <xf numFmtId="0" fontId="2" fillId="0" borderId="0" xfId="0" applyFont="1" applyAlignment="1">
      <alignment wrapText="1"/>
    </xf>
    <xf numFmtId="0" fontId="0" fillId="0" borderId="0" xfId="0" applyAlignment="1">
      <alignment horizontal="center" wrapText="1"/>
    </xf>
    <xf numFmtId="0" fontId="9" fillId="0" borderId="9" xfId="0" applyFont="1" applyBorder="1" applyAlignment="1">
      <alignment horizontal="center"/>
    </xf>
    <xf numFmtId="0" fontId="6" fillId="0" borderId="0" xfId="0" applyFont="1" applyAlignment="1">
      <alignment wrapText="1"/>
    </xf>
  </cellXfs>
  <cellStyles count="1">
    <cellStyle name="Normal" xfId="0" builtinId="0"/>
  </cellStyles>
  <dxfs count="11">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left" vertical="bottom" textRotation="0" wrapText="0" indent="0" justifyLastLine="0" shrinkToFit="0" readingOrder="0"/>
    </dxf>
    <dxf>
      <font>
        <b/>
        <i val="0"/>
        <strike val="0"/>
        <condense val="0"/>
        <extend val="0"/>
        <outline val="0"/>
        <shadow val="0"/>
        <u val="none"/>
        <vertAlign val="baseline"/>
        <sz val="11"/>
        <color indexed="8"/>
        <name val="Calibri"/>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left" vertical="bottom" textRotation="0" wrapText="0" indent="0" justifyLastLine="0" shrinkToFit="0" readingOrder="0"/>
    </dxf>
    <dxf>
      <font>
        <b/>
        <i val="0"/>
        <strike val="0"/>
        <condense val="0"/>
        <extend val="0"/>
        <outline val="0"/>
        <shadow val="0"/>
        <u val="none"/>
        <vertAlign val="baseline"/>
        <sz val="11"/>
        <color indexed="8"/>
        <name val="Calibri"/>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indexed="8"/>
        <name val="Calibri"/>
        <scheme val="none"/>
      </font>
      <alignment horizontal="lef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22</xdr:row>
      <xdr:rowOff>9525</xdr:rowOff>
    </xdr:from>
    <xdr:to>
      <xdr:col>1</xdr:col>
      <xdr:colOff>485775</xdr:colOff>
      <xdr:row>23</xdr:row>
      <xdr:rowOff>171450</xdr:rowOff>
    </xdr:to>
    <xdr:pic>
      <xdr:nvPicPr>
        <xdr:cNvPr id="2" name="Picture 1">
          <a:extLst>
            <a:ext uri="{FF2B5EF4-FFF2-40B4-BE49-F238E27FC236}">
              <a16:creationId xmlns:a16="http://schemas.microsoft.com/office/drawing/2014/main" id="{B674BD32-DFA8-E57E-99A8-DEB1E2C19381}"/>
            </a:ext>
          </a:extLst>
        </xdr:cNvPr>
        <xdr:cNvPicPr>
          <a:picLocks noChangeAspect="1"/>
        </xdr:cNvPicPr>
      </xdr:nvPicPr>
      <xdr:blipFill>
        <a:blip xmlns:r="http://schemas.openxmlformats.org/officeDocument/2006/relationships" r:embed="rId1"/>
        <a:stretch>
          <a:fillRect/>
        </a:stretch>
      </xdr:blipFill>
      <xdr:spPr>
        <a:xfrm>
          <a:off x="104775" y="7648575"/>
          <a:ext cx="1181100"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142875</xdr:rowOff>
    </xdr:from>
    <xdr:to>
      <xdr:col>0</xdr:col>
      <xdr:colOff>1543050</xdr:colOff>
      <xdr:row>24</xdr:row>
      <xdr:rowOff>47625</xdr:rowOff>
    </xdr:to>
    <xdr:pic>
      <xdr:nvPicPr>
        <xdr:cNvPr id="2" name="Picture 1">
          <a:extLst>
            <a:ext uri="{FF2B5EF4-FFF2-40B4-BE49-F238E27FC236}">
              <a16:creationId xmlns:a16="http://schemas.microsoft.com/office/drawing/2014/main" id="{5F00464A-E283-AE73-28B0-E374263AB143}"/>
            </a:ext>
          </a:extLst>
        </xdr:cNvPr>
        <xdr:cNvPicPr>
          <a:picLocks noChangeAspect="1"/>
        </xdr:cNvPicPr>
      </xdr:nvPicPr>
      <xdr:blipFill>
        <a:blip xmlns:r="http://schemas.openxmlformats.org/officeDocument/2006/relationships" r:embed="rId1"/>
        <a:stretch>
          <a:fillRect/>
        </a:stretch>
      </xdr:blipFill>
      <xdr:spPr>
        <a:xfrm>
          <a:off x="0" y="7496175"/>
          <a:ext cx="154305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171450</xdr:rowOff>
    </xdr:from>
    <xdr:to>
      <xdr:col>1</xdr:col>
      <xdr:colOff>419100</xdr:colOff>
      <xdr:row>23</xdr:row>
      <xdr:rowOff>152400</xdr:rowOff>
    </xdr:to>
    <xdr:pic>
      <xdr:nvPicPr>
        <xdr:cNvPr id="2" name="Picture 1">
          <a:extLst>
            <a:ext uri="{FF2B5EF4-FFF2-40B4-BE49-F238E27FC236}">
              <a16:creationId xmlns:a16="http://schemas.microsoft.com/office/drawing/2014/main" id="{10335906-2FB6-45E8-919A-0247B162E5C6}"/>
            </a:ext>
          </a:extLst>
        </xdr:cNvPr>
        <xdr:cNvPicPr>
          <a:picLocks noChangeAspect="1"/>
        </xdr:cNvPicPr>
      </xdr:nvPicPr>
      <xdr:blipFill>
        <a:blip xmlns:r="http://schemas.openxmlformats.org/officeDocument/2006/relationships" r:embed="rId1"/>
        <a:stretch>
          <a:fillRect/>
        </a:stretch>
      </xdr:blipFill>
      <xdr:spPr>
        <a:xfrm>
          <a:off x="0" y="7639050"/>
          <a:ext cx="121920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21</xdr:row>
      <xdr:rowOff>161925</xdr:rowOff>
    </xdr:from>
    <xdr:to>
      <xdr:col>1</xdr:col>
      <xdr:colOff>447675</xdr:colOff>
      <xdr:row>23</xdr:row>
      <xdr:rowOff>152400</xdr:rowOff>
    </xdr:to>
    <xdr:pic>
      <xdr:nvPicPr>
        <xdr:cNvPr id="2" name="Picture 1">
          <a:extLst>
            <a:ext uri="{FF2B5EF4-FFF2-40B4-BE49-F238E27FC236}">
              <a16:creationId xmlns:a16="http://schemas.microsoft.com/office/drawing/2014/main" id="{37E6D389-99CD-4B43-B7A5-F0FCA4CB4C3F}"/>
            </a:ext>
          </a:extLst>
        </xdr:cNvPr>
        <xdr:cNvPicPr>
          <a:picLocks noChangeAspect="1"/>
        </xdr:cNvPicPr>
      </xdr:nvPicPr>
      <xdr:blipFill>
        <a:blip xmlns:r="http://schemas.openxmlformats.org/officeDocument/2006/relationships" r:embed="rId1"/>
        <a:stretch>
          <a:fillRect/>
        </a:stretch>
      </xdr:blipFill>
      <xdr:spPr>
        <a:xfrm>
          <a:off x="28575" y="7620000"/>
          <a:ext cx="1219200" cy="352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xdr:row>
      <xdr:rowOff>171450</xdr:rowOff>
    </xdr:from>
    <xdr:to>
      <xdr:col>1</xdr:col>
      <xdr:colOff>419100</xdr:colOff>
      <xdr:row>26</xdr:row>
      <xdr:rowOff>152400</xdr:rowOff>
    </xdr:to>
    <xdr:pic>
      <xdr:nvPicPr>
        <xdr:cNvPr id="2" name="Picture 1">
          <a:extLst>
            <a:ext uri="{FF2B5EF4-FFF2-40B4-BE49-F238E27FC236}">
              <a16:creationId xmlns:a16="http://schemas.microsoft.com/office/drawing/2014/main" id="{28033D5C-B98A-4128-AC95-DB6522EAC1DE}"/>
            </a:ext>
          </a:extLst>
        </xdr:cNvPr>
        <xdr:cNvPicPr>
          <a:picLocks noChangeAspect="1"/>
        </xdr:cNvPicPr>
      </xdr:nvPicPr>
      <xdr:blipFill>
        <a:blip xmlns:r="http://schemas.openxmlformats.org/officeDocument/2006/relationships" r:embed="rId1"/>
        <a:stretch>
          <a:fillRect/>
        </a:stretch>
      </xdr:blipFill>
      <xdr:spPr>
        <a:xfrm>
          <a:off x="0" y="8172450"/>
          <a:ext cx="1219200" cy="352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25</xdr:row>
      <xdr:rowOff>104775</xdr:rowOff>
    </xdr:from>
    <xdr:to>
      <xdr:col>1</xdr:col>
      <xdr:colOff>466725</xdr:colOff>
      <xdr:row>27</xdr:row>
      <xdr:rowOff>85725</xdr:rowOff>
    </xdr:to>
    <xdr:pic>
      <xdr:nvPicPr>
        <xdr:cNvPr id="2" name="Picture 1">
          <a:extLst>
            <a:ext uri="{FF2B5EF4-FFF2-40B4-BE49-F238E27FC236}">
              <a16:creationId xmlns:a16="http://schemas.microsoft.com/office/drawing/2014/main" id="{EAE7F4B8-9F23-493C-88C0-6CC833065DBF}"/>
            </a:ext>
          </a:extLst>
        </xdr:cNvPr>
        <xdr:cNvPicPr>
          <a:picLocks noChangeAspect="1"/>
        </xdr:cNvPicPr>
      </xdr:nvPicPr>
      <xdr:blipFill>
        <a:blip xmlns:r="http://schemas.openxmlformats.org/officeDocument/2006/relationships" r:embed="rId1"/>
        <a:stretch>
          <a:fillRect/>
        </a:stretch>
      </xdr:blipFill>
      <xdr:spPr>
        <a:xfrm>
          <a:off x="47625" y="8286750"/>
          <a:ext cx="1219200" cy="352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21</xdr:row>
      <xdr:rowOff>161925</xdr:rowOff>
    </xdr:from>
    <xdr:to>
      <xdr:col>1</xdr:col>
      <xdr:colOff>466725</xdr:colOff>
      <xdr:row>23</xdr:row>
      <xdr:rowOff>152400</xdr:rowOff>
    </xdr:to>
    <xdr:pic>
      <xdr:nvPicPr>
        <xdr:cNvPr id="2" name="Picture 1">
          <a:extLst>
            <a:ext uri="{FF2B5EF4-FFF2-40B4-BE49-F238E27FC236}">
              <a16:creationId xmlns:a16="http://schemas.microsoft.com/office/drawing/2014/main" id="{AE9D194B-DCBD-4741-94A3-DBAFE2CA0FD6}"/>
            </a:ext>
          </a:extLst>
        </xdr:cNvPr>
        <xdr:cNvPicPr>
          <a:picLocks noChangeAspect="1"/>
        </xdr:cNvPicPr>
      </xdr:nvPicPr>
      <xdr:blipFill>
        <a:blip xmlns:r="http://schemas.openxmlformats.org/officeDocument/2006/relationships" r:embed="rId1"/>
        <a:stretch>
          <a:fillRect/>
        </a:stretch>
      </xdr:blipFill>
      <xdr:spPr>
        <a:xfrm>
          <a:off x="47625" y="7620000"/>
          <a:ext cx="1219200" cy="352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161925</xdr:rowOff>
    </xdr:from>
    <xdr:to>
      <xdr:col>1</xdr:col>
      <xdr:colOff>419100</xdr:colOff>
      <xdr:row>23</xdr:row>
      <xdr:rowOff>152400</xdr:rowOff>
    </xdr:to>
    <xdr:pic>
      <xdr:nvPicPr>
        <xdr:cNvPr id="2" name="Picture 1">
          <a:extLst>
            <a:ext uri="{FF2B5EF4-FFF2-40B4-BE49-F238E27FC236}">
              <a16:creationId xmlns:a16="http://schemas.microsoft.com/office/drawing/2014/main" id="{35DA30B8-AB58-45F7-98DF-C824A6638359}"/>
            </a:ext>
          </a:extLst>
        </xdr:cNvPr>
        <xdr:cNvPicPr>
          <a:picLocks noChangeAspect="1"/>
        </xdr:cNvPicPr>
      </xdr:nvPicPr>
      <xdr:blipFill>
        <a:blip xmlns:r="http://schemas.openxmlformats.org/officeDocument/2006/relationships" r:embed="rId1"/>
        <a:stretch>
          <a:fillRect/>
        </a:stretch>
      </xdr:blipFill>
      <xdr:spPr>
        <a:xfrm>
          <a:off x="0" y="7620000"/>
          <a:ext cx="1219200"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1</xdr:col>
      <xdr:colOff>419100</xdr:colOff>
      <xdr:row>23</xdr:row>
      <xdr:rowOff>171450</xdr:rowOff>
    </xdr:to>
    <xdr:pic>
      <xdr:nvPicPr>
        <xdr:cNvPr id="2" name="Picture 1">
          <a:extLst>
            <a:ext uri="{FF2B5EF4-FFF2-40B4-BE49-F238E27FC236}">
              <a16:creationId xmlns:a16="http://schemas.microsoft.com/office/drawing/2014/main" id="{B5A06D80-4EA1-40A2-BDAF-AA2DA343C0D6}"/>
            </a:ext>
          </a:extLst>
        </xdr:cNvPr>
        <xdr:cNvPicPr>
          <a:picLocks noChangeAspect="1"/>
        </xdr:cNvPicPr>
      </xdr:nvPicPr>
      <xdr:blipFill>
        <a:blip xmlns:r="http://schemas.openxmlformats.org/officeDocument/2006/relationships" r:embed="rId1"/>
        <a:stretch>
          <a:fillRect/>
        </a:stretch>
      </xdr:blipFill>
      <xdr:spPr>
        <a:xfrm>
          <a:off x="0" y="7639050"/>
          <a:ext cx="1219200" cy="352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3" totalsRowShown="0">
  <autoFilter ref="A1:C3" xr:uid="{00000000-0009-0000-0100-000001000000}"/>
  <tableColumns count="3">
    <tableColumn id="1" xr3:uid="{00000000-0010-0000-0000-000001000000}" name="Column1" dataDxfId="10"/>
    <tableColumn id="2" xr3:uid="{00000000-0010-0000-0000-000002000000}" name="Required (Beginning)" dataDxfId="9"/>
    <tableColumn id="3" xr3:uid="{00000000-0010-0000-0000-000003000000}" name="Required (Remaining)" dataDxfId="8">
      <calculatedColumnFormula>SUM(B2-#REF!-#REF!-#REF!-#REF!-#REF!-#REF!-#REF!-#REF!)</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C15" totalsRowShown="0" headerRowDxfId="7">
  <autoFilter ref="A5:C15" xr:uid="{00000000-0009-0000-0100-000002000000}"/>
  <tableColumns count="3">
    <tableColumn id="1" xr3:uid="{00000000-0010-0000-0100-000001000000}" name="Column1" dataDxfId="6"/>
    <tableColumn id="2" xr3:uid="{00000000-0010-0000-0100-000002000000}" name="Column2" dataDxfId="5">
      <calculatedColumnFormula>#REF!</calculatedColumnFormula>
    </tableColumn>
    <tableColumn id="3" xr3:uid="{00000000-0010-0000-0100-000003000000}" name="Column3" dataDxfId="4">
      <calculatedColumnFormula>C5+B6</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 displayName="Table24" ref="A18:C29" totalsRowShown="0" headerRowDxfId="3">
  <autoFilter ref="A18:C29" xr:uid="{00000000-0009-0000-0100-000003000000}"/>
  <tableColumns count="3">
    <tableColumn id="1" xr3:uid="{00000000-0010-0000-0200-000001000000}" name="Column1" dataDxfId="2"/>
    <tableColumn id="2" xr3:uid="{00000000-0010-0000-0200-000002000000}" name="Column2" dataDxfId="1">
      <calculatedColumnFormula>#REF!</calculatedColumnFormula>
    </tableColumn>
    <tableColumn id="3" xr3:uid="{00000000-0010-0000-0200-000003000000}" name="Column3" dataDxfId="0">
      <calculatedColumnFormula>C18+B19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workbookViewId="0">
      <selection activeCell="D27" sqref="D27"/>
    </sheetView>
  </sheetViews>
  <sheetFormatPr defaultRowHeight="15" x14ac:dyDescent="0.25"/>
  <cols>
    <col min="1" max="1" width="14.7109375" style="20" bestFit="1" customWidth="1"/>
    <col min="2" max="2" width="20.42578125" style="19" customWidth="1"/>
    <col min="3" max="3" width="21" style="19" customWidth="1"/>
  </cols>
  <sheetData>
    <row r="1" spans="1:3" x14ac:dyDescent="0.25">
      <c r="A1" s="20" t="s">
        <v>0</v>
      </c>
      <c r="B1" s="18" t="s">
        <v>1</v>
      </c>
      <c r="C1" s="18" t="s">
        <v>2</v>
      </c>
    </row>
    <row r="2" spans="1:3" x14ac:dyDescent="0.25">
      <c r="A2" s="21" t="s">
        <v>3</v>
      </c>
      <c r="B2" s="19">
        <v>300</v>
      </c>
      <c r="C2" s="19" t="e">
        <f>SUM(B2-B8-B9-B10-B11-B12-B13-B14-B15)</f>
        <v>#REF!</v>
      </c>
    </row>
    <row r="3" spans="1:3" x14ac:dyDescent="0.25">
      <c r="A3" s="21" t="s">
        <v>4</v>
      </c>
      <c r="B3" s="19">
        <v>300</v>
      </c>
      <c r="C3" s="19">
        <f>SUM(Table1[[#This Row],[Required (Beginning)]]-B21-B22-B23-B24-B25-B26-B27-B28)</f>
        <v>153</v>
      </c>
    </row>
    <row r="5" spans="1:3" s="1" customFormat="1" x14ac:dyDescent="0.25">
      <c r="A5" s="21" t="s">
        <v>0</v>
      </c>
      <c r="B5" s="18" t="s">
        <v>5</v>
      </c>
      <c r="C5" s="18" t="s">
        <v>6</v>
      </c>
    </row>
    <row r="6" spans="1:3" x14ac:dyDescent="0.25">
      <c r="A6" s="21" t="s">
        <v>3</v>
      </c>
      <c r="B6" s="18"/>
      <c r="C6" s="18"/>
    </row>
    <row r="7" spans="1:3" s="1" customFormat="1" x14ac:dyDescent="0.25">
      <c r="A7" s="21" t="s">
        <v>7</v>
      </c>
      <c r="B7" s="18" t="s">
        <v>8</v>
      </c>
      <c r="C7" s="18" t="s">
        <v>9</v>
      </c>
    </row>
    <row r="8" spans="1:3" x14ac:dyDescent="0.25">
      <c r="A8" s="22">
        <v>43339</v>
      </c>
      <c r="B8" s="19" t="e">
        <f>#REF!</f>
        <v>#REF!</v>
      </c>
      <c r="C8" s="19" t="e">
        <f>B8</f>
        <v>#REF!</v>
      </c>
    </row>
    <row r="9" spans="1:3" x14ac:dyDescent="0.25">
      <c r="A9" s="22">
        <v>43353</v>
      </c>
      <c r="B9" s="19" t="e">
        <f>#REF!</f>
        <v>#REF!</v>
      </c>
      <c r="C9" s="19" t="e">
        <f t="shared" ref="C9:C15" si="0">C8+B9</f>
        <v>#REF!</v>
      </c>
    </row>
    <row r="10" spans="1:3" x14ac:dyDescent="0.25">
      <c r="A10" s="22">
        <v>43367</v>
      </c>
      <c r="B10" s="19" t="e">
        <f>#REF!</f>
        <v>#REF!</v>
      </c>
      <c r="C10" s="19" t="e">
        <f t="shared" si="0"/>
        <v>#REF!</v>
      </c>
    </row>
    <row r="11" spans="1:3" x14ac:dyDescent="0.25">
      <c r="A11" s="22">
        <v>43381</v>
      </c>
      <c r="B11" s="19" t="e">
        <f>#REF!</f>
        <v>#REF!</v>
      </c>
      <c r="C11" s="19" t="e">
        <f t="shared" si="0"/>
        <v>#REF!</v>
      </c>
    </row>
    <row r="12" spans="1:3" x14ac:dyDescent="0.25">
      <c r="A12" s="22">
        <v>43395</v>
      </c>
      <c r="B12" s="19" t="e">
        <f>#REF!</f>
        <v>#REF!</v>
      </c>
      <c r="C12" s="19" t="e">
        <f t="shared" si="0"/>
        <v>#REF!</v>
      </c>
    </row>
    <row r="13" spans="1:3" x14ac:dyDescent="0.25">
      <c r="A13" s="22">
        <v>43409</v>
      </c>
      <c r="B13" s="19" t="e">
        <f>#REF!</f>
        <v>#REF!</v>
      </c>
      <c r="C13" s="19" t="e">
        <f t="shared" si="0"/>
        <v>#REF!</v>
      </c>
    </row>
    <row r="14" spans="1:3" x14ac:dyDescent="0.25">
      <c r="A14" s="22">
        <v>43423</v>
      </c>
      <c r="B14" s="19" t="e">
        <f>#REF!</f>
        <v>#REF!</v>
      </c>
      <c r="C14" s="19" t="e">
        <f t="shared" si="0"/>
        <v>#REF!</v>
      </c>
    </row>
    <row r="15" spans="1:3" x14ac:dyDescent="0.25">
      <c r="A15" s="22">
        <v>43437</v>
      </c>
      <c r="B15" s="19" t="e">
        <f>#REF!</f>
        <v>#REF!</v>
      </c>
      <c r="C15" s="19" t="e">
        <f t="shared" si="0"/>
        <v>#REF!</v>
      </c>
    </row>
    <row r="18" spans="1:3" s="1" customFormat="1" x14ac:dyDescent="0.25">
      <c r="A18" s="21" t="s">
        <v>0</v>
      </c>
      <c r="B18" s="18" t="s">
        <v>5</v>
      </c>
      <c r="C18" s="18" t="s">
        <v>6</v>
      </c>
    </row>
    <row r="19" spans="1:3" x14ac:dyDescent="0.25">
      <c r="A19" s="21" t="s">
        <v>4</v>
      </c>
      <c r="B19" s="18"/>
      <c r="C19" s="18"/>
    </row>
    <row r="20" spans="1:3" s="1" customFormat="1" x14ac:dyDescent="0.25">
      <c r="A20" s="21" t="s">
        <v>7</v>
      </c>
      <c r="B20" s="18" t="s">
        <v>8</v>
      </c>
      <c r="C20" s="18" t="s">
        <v>9</v>
      </c>
    </row>
    <row r="21" spans="1:3" x14ac:dyDescent="0.25">
      <c r="A21" s="22">
        <v>43486</v>
      </c>
      <c r="B21" s="19">
        <f>'0116'!C19</f>
        <v>20</v>
      </c>
      <c r="C21" s="19">
        <f>B21</f>
        <v>20</v>
      </c>
    </row>
    <row r="22" spans="1:3" x14ac:dyDescent="0.25">
      <c r="A22" s="22">
        <v>43500</v>
      </c>
      <c r="B22" s="19">
        <f>'0130'!C19</f>
        <v>20</v>
      </c>
      <c r="C22" s="19">
        <f>C21+B22</f>
        <v>40</v>
      </c>
    </row>
    <row r="23" spans="1:3" x14ac:dyDescent="0.25">
      <c r="A23" s="22">
        <v>43514</v>
      </c>
      <c r="B23" s="19">
        <f>'0213'!C19</f>
        <v>17</v>
      </c>
      <c r="C23" s="19">
        <f t="shared" ref="C23:C28" si="1">C22+B23</f>
        <v>57</v>
      </c>
    </row>
    <row r="24" spans="1:3" x14ac:dyDescent="0.25">
      <c r="A24" s="22">
        <v>43528</v>
      </c>
      <c r="B24" s="19">
        <f>'0227'!C19</f>
        <v>10</v>
      </c>
      <c r="C24" s="19">
        <f t="shared" si="1"/>
        <v>67</v>
      </c>
    </row>
    <row r="25" spans="1:3" x14ac:dyDescent="0.25">
      <c r="A25" s="22">
        <v>43542</v>
      </c>
      <c r="B25" s="19">
        <f>'0313'!C19</f>
        <v>20</v>
      </c>
      <c r="C25" s="19">
        <f t="shared" si="1"/>
        <v>87</v>
      </c>
    </row>
    <row r="26" spans="1:3" x14ac:dyDescent="0.25">
      <c r="A26" s="22">
        <v>43556</v>
      </c>
      <c r="B26" s="19">
        <f>'0327'!C19</f>
        <v>20</v>
      </c>
      <c r="C26" s="19">
        <f t="shared" si="1"/>
        <v>107</v>
      </c>
    </row>
    <row r="27" spans="1:3" x14ac:dyDescent="0.25">
      <c r="A27" s="22">
        <v>43570</v>
      </c>
      <c r="B27" s="19">
        <f>'0410'!C19</f>
        <v>20</v>
      </c>
      <c r="C27" s="19">
        <f t="shared" si="1"/>
        <v>127</v>
      </c>
    </row>
    <row r="28" spans="1:3" x14ac:dyDescent="0.25">
      <c r="A28" s="22">
        <v>43584</v>
      </c>
      <c r="B28" s="19">
        <f>'0424'!C19</f>
        <v>20</v>
      </c>
      <c r="C28" s="19">
        <f t="shared" si="1"/>
        <v>147</v>
      </c>
    </row>
    <row r="29" spans="1:3" x14ac:dyDescent="0.25">
      <c r="A29" s="22">
        <v>43598</v>
      </c>
      <c r="B29" s="19">
        <f>'0508'!C19</f>
        <v>20</v>
      </c>
      <c r="C29" s="19">
        <f>C28+B29</f>
        <v>167</v>
      </c>
    </row>
  </sheetData>
  <phoneticPr fontId="5" type="noConversion"/>
  <pageMargins left="0.7" right="0.7" top="0.75" bottom="0.75" header="0.3" footer="0.3"/>
  <pageSetup orientation="portrait" r:id="rId1"/>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1"/>
  <sheetViews>
    <sheetView tabSelected="1" view="pageLayout" topLeftCell="A15" zoomScaleNormal="100" workbookViewId="0">
      <selection activeCell="F26" sqref="F26"/>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'0424'!A17+3</f>
        <v>45054</v>
      </c>
      <c r="B5" s="14" t="s">
        <v>78</v>
      </c>
      <c r="C5" s="15">
        <v>3</v>
      </c>
      <c r="D5" s="15"/>
    </row>
    <row r="6" spans="1:4" ht="43.35" customHeight="1" x14ac:dyDescent="0.25">
      <c r="A6" s="13">
        <f>A5+1</f>
        <v>45055</v>
      </c>
      <c r="B6" s="14" t="s">
        <v>79</v>
      </c>
      <c r="C6" s="15"/>
      <c r="D6" s="15"/>
    </row>
    <row r="7" spans="1:4" ht="43.35" customHeight="1" x14ac:dyDescent="0.25">
      <c r="A7" s="13">
        <f>A6+1</f>
        <v>45056</v>
      </c>
      <c r="B7" s="14" t="s">
        <v>80</v>
      </c>
      <c r="C7" s="15">
        <v>3</v>
      </c>
      <c r="D7" s="15"/>
    </row>
    <row r="8" spans="1:4" ht="43.35" customHeight="1" x14ac:dyDescent="0.25">
      <c r="A8" s="13">
        <f>A7+1</f>
        <v>45057</v>
      </c>
      <c r="B8" s="23" t="s">
        <v>81</v>
      </c>
      <c r="C8" s="15">
        <v>2</v>
      </c>
      <c r="D8" s="15"/>
    </row>
    <row r="9" spans="1:4" ht="43.35" customHeight="1" thickBot="1" x14ac:dyDescent="0.3">
      <c r="A9" s="13">
        <f>A8+1</f>
        <v>45058</v>
      </c>
      <c r="B9" s="14" t="s">
        <v>82</v>
      </c>
      <c r="C9" s="17">
        <v>2</v>
      </c>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45061</v>
      </c>
      <c r="B13" s="14" t="s">
        <v>83</v>
      </c>
      <c r="C13" s="15">
        <v>4</v>
      </c>
      <c r="D13" s="15"/>
    </row>
    <row r="14" spans="1:4" ht="43.35" customHeight="1" x14ac:dyDescent="0.25">
      <c r="A14" s="13">
        <f>A13+1</f>
        <v>45062</v>
      </c>
      <c r="B14" s="14"/>
      <c r="C14" s="15"/>
      <c r="D14" s="15"/>
    </row>
    <row r="15" spans="1:4" ht="43.35" customHeight="1" x14ac:dyDescent="0.25">
      <c r="A15" s="13">
        <f>A14+1</f>
        <v>45063</v>
      </c>
      <c r="B15" s="14" t="s">
        <v>84</v>
      </c>
      <c r="C15" s="15">
        <v>3</v>
      </c>
      <c r="D15" s="15"/>
    </row>
    <row r="16" spans="1:4" ht="43.35" customHeight="1" x14ac:dyDescent="0.25">
      <c r="A16" s="13">
        <f>A15+1</f>
        <v>45064</v>
      </c>
      <c r="B16" s="14" t="s">
        <v>85</v>
      </c>
      <c r="C16" s="15">
        <v>3</v>
      </c>
      <c r="D16" s="15"/>
    </row>
    <row r="17" spans="1:4" ht="43.35" customHeight="1" x14ac:dyDescent="0.25">
      <c r="A17" s="13">
        <f>A16+1</f>
        <v>45065</v>
      </c>
      <c r="B17" s="14"/>
      <c r="C17" s="15"/>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27">
        <v>45055</v>
      </c>
    </row>
    <row r="22" spans="1:4" x14ac:dyDescent="0.25">
      <c r="A22" s="34" t="s">
        <v>28</v>
      </c>
      <c r="B22" s="34"/>
      <c r="D22" t="s">
        <v>13</v>
      </c>
    </row>
    <row r="24" spans="1:4" x14ac:dyDescent="0.25">
      <c r="A24" s="33"/>
      <c r="B24" s="33"/>
      <c r="D24" s="27">
        <v>45069</v>
      </c>
    </row>
    <row r="25" spans="1:4" x14ac:dyDescent="0.25">
      <c r="A25" s="34" t="s">
        <v>29</v>
      </c>
      <c r="B25" s="34"/>
      <c r="D25" t="s">
        <v>13</v>
      </c>
    </row>
    <row r="26" spans="1:4" x14ac:dyDescent="0.25">
      <c r="A26" s="33"/>
      <c r="B26" s="33"/>
      <c r="D26" s="3"/>
    </row>
    <row r="27" spans="1:4" x14ac:dyDescent="0.25">
      <c r="A27" s="34" t="s">
        <v>29</v>
      </c>
      <c r="B27" s="34"/>
      <c r="D27" t="s">
        <v>13</v>
      </c>
    </row>
    <row r="28" spans="1:4" ht="15" customHeight="1" x14ac:dyDescent="0.25">
      <c r="C28" s="7"/>
      <c r="D28" s="7"/>
    </row>
    <row r="29" spans="1:4" x14ac:dyDescent="0.25">
      <c r="A29" s="35" t="s">
        <v>31</v>
      </c>
      <c r="B29" s="35"/>
      <c r="C29" s="35"/>
      <c r="D29" s="35"/>
    </row>
    <row r="30" spans="1:4" x14ac:dyDescent="0.25">
      <c r="A30" s="35"/>
      <c r="B30" s="35"/>
      <c r="C30" s="35"/>
      <c r="D30" s="35"/>
    </row>
    <row r="31" spans="1:4" x14ac:dyDescent="0.25">
      <c r="A31" s="35"/>
      <c r="B31" s="35"/>
      <c r="C31" s="35"/>
      <c r="D31" s="35"/>
    </row>
  </sheetData>
  <mergeCells count="7">
    <mergeCell ref="A21:B21"/>
    <mergeCell ref="A22:B22"/>
    <mergeCell ref="A24:B24"/>
    <mergeCell ref="A25:B25"/>
    <mergeCell ref="A29:D31"/>
    <mergeCell ref="A26:B26"/>
    <mergeCell ref="A27:B27"/>
  </mergeCells>
  <pageMargins left="0.49166666666666664" right="0.7" top="0.75" bottom="0.25" header="0.3" footer="0.3"/>
  <pageSetup orientation="portrait" r:id="rId1"/>
  <headerFooter>
    <oddHeader>&amp;C&amp;"-,Bold"&amp;12St. Bonaventure University School of Education
Graduate Assistant Schedule 2022-2023</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892A-D30C-4ADF-91AD-9C507890BCD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topLeftCell="A9" zoomScaleNormal="100" workbookViewId="0">
      <selection activeCell="A24" sqref="A24:B24"/>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25">
        <v>44942</v>
      </c>
      <c r="B5" s="14" t="s">
        <v>16</v>
      </c>
      <c r="C5" s="15"/>
      <c r="D5" s="15"/>
    </row>
    <row r="6" spans="1:4" ht="43.35" customHeight="1" x14ac:dyDescent="0.25">
      <c r="A6" s="13">
        <f>A5+1</f>
        <v>44943</v>
      </c>
      <c r="B6" s="14" t="s">
        <v>17</v>
      </c>
      <c r="C6" s="15"/>
      <c r="D6" s="15"/>
    </row>
    <row r="7" spans="1:4" ht="43.35" customHeight="1" x14ac:dyDescent="0.25">
      <c r="A7" s="13">
        <f>A6+1</f>
        <v>44944</v>
      </c>
      <c r="B7" s="14" t="s">
        <v>18</v>
      </c>
      <c r="C7" s="15">
        <v>3</v>
      </c>
      <c r="D7" s="15"/>
    </row>
    <row r="8" spans="1:4" ht="43.35" customHeight="1" x14ac:dyDescent="0.25">
      <c r="A8" s="13">
        <f>A7+1</f>
        <v>44945</v>
      </c>
      <c r="B8" s="26" t="s">
        <v>19</v>
      </c>
      <c r="C8" s="15">
        <v>4</v>
      </c>
      <c r="D8" s="15"/>
    </row>
    <row r="9" spans="1:4" ht="43.35" customHeight="1" thickBot="1" x14ac:dyDescent="0.3">
      <c r="A9" s="13">
        <f>A8+1</f>
        <v>44946</v>
      </c>
      <c r="B9" s="26" t="s">
        <v>20</v>
      </c>
      <c r="C9" s="16">
        <v>3</v>
      </c>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44949</v>
      </c>
      <c r="B13" s="14" t="s">
        <v>23</v>
      </c>
      <c r="C13" s="15">
        <v>2</v>
      </c>
      <c r="D13" s="15"/>
    </row>
    <row r="14" spans="1:4" ht="43.35" customHeight="1" x14ac:dyDescent="0.25">
      <c r="A14" s="13">
        <f>A13+1</f>
        <v>44950</v>
      </c>
      <c r="B14" s="26" t="s">
        <v>24</v>
      </c>
      <c r="C14" s="15">
        <v>3</v>
      </c>
      <c r="D14" s="15"/>
    </row>
    <row r="15" spans="1:4" ht="43.35" customHeight="1" x14ac:dyDescent="0.25">
      <c r="A15" s="13">
        <f>A14+1</f>
        <v>44951</v>
      </c>
      <c r="B15" s="14" t="s">
        <v>25</v>
      </c>
      <c r="C15" s="15">
        <v>4</v>
      </c>
      <c r="D15" s="15"/>
    </row>
    <row r="16" spans="1:4" ht="43.35" customHeight="1" x14ac:dyDescent="0.25">
      <c r="A16" s="13">
        <f>A15+1</f>
        <v>44952</v>
      </c>
      <c r="B16" s="14"/>
      <c r="C16" s="15"/>
      <c r="D16" s="15"/>
    </row>
    <row r="17" spans="1:4" ht="43.35" customHeight="1" x14ac:dyDescent="0.25">
      <c r="A17" s="13">
        <f>A16+1</f>
        <v>44953</v>
      </c>
      <c r="B17" s="14" t="s">
        <v>26</v>
      </c>
      <c r="C17" s="15">
        <v>1</v>
      </c>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27">
        <v>44953</v>
      </c>
    </row>
    <row r="22" spans="1:4" x14ac:dyDescent="0.25">
      <c r="A22" s="34" t="s">
        <v>28</v>
      </c>
      <c r="B22" s="34"/>
      <c r="D22" t="s">
        <v>13</v>
      </c>
    </row>
    <row r="24" spans="1:4" x14ac:dyDescent="0.25">
      <c r="A24" s="33"/>
      <c r="B24" s="33"/>
      <c r="D24" s="28">
        <v>44953</v>
      </c>
    </row>
    <row r="25" spans="1:4" x14ac:dyDescent="0.25">
      <c r="A25" s="34" t="s">
        <v>29</v>
      </c>
      <c r="B25" s="34"/>
    </row>
    <row r="27" spans="1:4" x14ac:dyDescent="0.25">
      <c r="A27" s="33" t="s">
        <v>30</v>
      </c>
      <c r="B27" s="33"/>
      <c r="D27" s="27">
        <v>44953</v>
      </c>
    </row>
    <row r="28" spans="1:4" x14ac:dyDescent="0.25">
      <c r="A28" s="34" t="s">
        <v>29</v>
      </c>
      <c r="B28" s="34"/>
      <c r="D28" t="s">
        <v>13</v>
      </c>
    </row>
    <row r="29" spans="1:4" ht="15" customHeight="1" x14ac:dyDescent="0.25">
      <c r="C29" s="7"/>
      <c r="D29" s="7"/>
    </row>
    <row r="30" spans="1:4" x14ac:dyDescent="0.25">
      <c r="A30" s="35" t="s">
        <v>31</v>
      </c>
      <c r="B30" s="35"/>
      <c r="C30" s="35"/>
      <c r="D30" s="35"/>
    </row>
    <row r="31" spans="1:4" x14ac:dyDescent="0.25">
      <c r="A31" s="35"/>
      <c r="B31" s="35"/>
      <c r="C31" s="35"/>
      <c r="D31" s="35"/>
    </row>
    <row r="32" spans="1:4" x14ac:dyDescent="0.25">
      <c r="A32" s="35"/>
      <c r="B32" s="35"/>
      <c r="C32" s="35"/>
      <c r="D32" s="35"/>
    </row>
  </sheetData>
  <mergeCells count="7">
    <mergeCell ref="A21:B21"/>
    <mergeCell ref="A22:B22"/>
    <mergeCell ref="A27:B27"/>
    <mergeCell ref="A28:B28"/>
    <mergeCell ref="A30:D32"/>
    <mergeCell ref="A24:B24"/>
    <mergeCell ref="A25:B25"/>
  </mergeCells>
  <pageMargins left="0.25" right="0.25" top="0.75" bottom="0.25" header="0.05" footer="0"/>
  <pageSetup orientation="portrait" horizontalDpi="300" verticalDpi="300" r:id="rId1"/>
  <headerFooter>
    <oddHeader>&amp;C&amp;"-,Bold"&amp;12St. Bonaventure University School of Education
Graduate Assistant Schedule 2020-2021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0"/>
  <sheetViews>
    <sheetView view="pageLayout" zoomScaleNormal="100" workbookViewId="0">
      <selection activeCell="B16" sqref="B16"/>
    </sheetView>
  </sheetViews>
  <sheetFormatPr defaultRowHeight="15" x14ac:dyDescent="0.25"/>
  <cols>
    <col min="1" max="1" width="25.5703125" customWidth="1"/>
    <col min="2" max="2" width="49" customWidth="1"/>
    <col min="3" max="3" width="13.7109375" bestFit="1" customWidth="1"/>
    <col min="4" max="4" width="17.5703125" customWidth="1"/>
  </cols>
  <sheetData>
    <row r="1" spans="1:4" ht="15.6" customHeight="1" x14ac:dyDescent="0.25">
      <c r="A1" s="8" t="s">
        <v>10</v>
      </c>
      <c r="B1" s="9" t="s">
        <v>11</v>
      </c>
      <c r="C1" s="10"/>
      <c r="D1" s="8"/>
    </row>
    <row r="2" spans="1:4" ht="15.75" x14ac:dyDescent="0.25">
      <c r="A2" s="8"/>
      <c r="B2" s="10"/>
      <c r="C2" s="10"/>
      <c r="D2" s="8"/>
    </row>
    <row r="3" spans="1:4" x14ac:dyDescent="0.25">
      <c r="A3" s="1" t="s">
        <v>12</v>
      </c>
    </row>
    <row r="4" spans="1:4" x14ac:dyDescent="0.25">
      <c r="A4" s="2" t="s">
        <v>13</v>
      </c>
      <c r="B4" s="2" t="s">
        <v>14</v>
      </c>
      <c r="C4" s="2" t="s">
        <v>8</v>
      </c>
      <c r="D4" s="2" t="s">
        <v>15</v>
      </c>
    </row>
    <row r="5" spans="1:4" ht="43.35" customHeight="1" x14ac:dyDescent="0.25">
      <c r="A5" s="13">
        <f>'0116'!A17+3</f>
        <v>44956</v>
      </c>
      <c r="B5" s="14"/>
      <c r="C5" s="15"/>
      <c r="D5" s="15"/>
    </row>
    <row r="6" spans="1:4" ht="43.35" customHeight="1" x14ac:dyDescent="0.25">
      <c r="A6" s="13">
        <f>A5+1</f>
        <v>44957</v>
      </c>
      <c r="B6" s="14" t="s">
        <v>32</v>
      </c>
      <c r="C6" s="15">
        <v>3</v>
      </c>
      <c r="D6" s="15"/>
    </row>
    <row r="7" spans="1:4" ht="43.35" customHeight="1" x14ac:dyDescent="0.25">
      <c r="A7" s="13">
        <f>A6+1</f>
        <v>44958</v>
      </c>
      <c r="B7" s="14" t="s">
        <v>33</v>
      </c>
      <c r="C7" s="15">
        <v>3</v>
      </c>
      <c r="D7" s="15"/>
    </row>
    <row r="8" spans="1:4" ht="43.35" customHeight="1" x14ac:dyDescent="0.25">
      <c r="A8" s="13">
        <f>A7+1</f>
        <v>44959</v>
      </c>
      <c r="B8" s="26" t="s">
        <v>34</v>
      </c>
      <c r="C8" s="15">
        <v>4</v>
      </c>
      <c r="D8" s="15"/>
    </row>
    <row r="9" spans="1:4" ht="34.15" customHeight="1" thickBot="1" x14ac:dyDescent="0.3">
      <c r="A9" s="13">
        <f>A8+1</f>
        <v>44960</v>
      </c>
      <c r="B9" s="14"/>
      <c r="C9" s="16"/>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44963</v>
      </c>
      <c r="B13" s="14"/>
      <c r="C13" s="15"/>
      <c r="D13" s="15"/>
    </row>
    <row r="14" spans="1:4" ht="43.35" customHeight="1" x14ac:dyDescent="0.25">
      <c r="A14" s="13">
        <f>A13+1</f>
        <v>44964</v>
      </c>
      <c r="B14" s="14"/>
      <c r="C14" s="15"/>
      <c r="D14" s="15"/>
    </row>
    <row r="15" spans="1:4" ht="43.35" customHeight="1" x14ac:dyDescent="0.25">
      <c r="A15" s="13">
        <f>A14+1</f>
        <v>44965</v>
      </c>
      <c r="B15" s="14" t="s">
        <v>35</v>
      </c>
      <c r="C15" s="15">
        <v>3</v>
      </c>
      <c r="D15" s="15"/>
    </row>
    <row r="16" spans="1:4" ht="43.35" customHeight="1" x14ac:dyDescent="0.25">
      <c r="A16" s="13">
        <f>A15+1</f>
        <v>44966</v>
      </c>
      <c r="B16" s="14" t="s">
        <v>36</v>
      </c>
      <c r="C16" s="15">
        <v>3</v>
      </c>
      <c r="D16" s="15"/>
    </row>
    <row r="17" spans="1:4" ht="43.35" customHeight="1" x14ac:dyDescent="0.25">
      <c r="A17" s="13">
        <f>A16+1</f>
        <v>44967</v>
      </c>
      <c r="B17" s="14" t="s">
        <v>37</v>
      </c>
      <c r="C17" s="15">
        <v>4</v>
      </c>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27">
        <v>44967</v>
      </c>
    </row>
    <row r="22" spans="1:4" x14ac:dyDescent="0.25">
      <c r="A22" s="34" t="s">
        <v>28</v>
      </c>
      <c r="B22" s="34"/>
      <c r="D22" t="s">
        <v>13</v>
      </c>
    </row>
    <row r="24" spans="1:4" x14ac:dyDescent="0.25">
      <c r="A24" s="33"/>
      <c r="B24" s="33"/>
      <c r="D24" s="27">
        <v>44967</v>
      </c>
    </row>
    <row r="25" spans="1:4" x14ac:dyDescent="0.25">
      <c r="A25" s="34" t="s">
        <v>29</v>
      </c>
      <c r="B25" s="34"/>
      <c r="D25" t="s">
        <v>13</v>
      </c>
    </row>
    <row r="26" spans="1:4" x14ac:dyDescent="0.25">
      <c r="A26" s="29"/>
      <c r="B26" s="29"/>
      <c r="C26" s="29"/>
      <c r="D26" s="29"/>
    </row>
    <row r="27" spans="1:4" x14ac:dyDescent="0.25">
      <c r="A27" s="37" t="s">
        <v>30</v>
      </c>
      <c r="B27" s="37"/>
      <c r="C27" s="29"/>
      <c r="D27" s="31">
        <v>44967</v>
      </c>
    </row>
    <row r="28" spans="1:4" ht="14.45" customHeight="1" x14ac:dyDescent="0.25">
      <c r="A28" s="26" t="s">
        <v>29</v>
      </c>
      <c r="B28" s="29"/>
      <c r="C28" s="29"/>
      <c r="D28" s="26" t="s">
        <v>13</v>
      </c>
    </row>
    <row r="30" spans="1:4" ht="62.25" customHeight="1" x14ac:dyDescent="0.25">
      <c r="A30" s="36" t="s">
        <v>31</v>
      </c>
      <c r="B30" s="36"/>
      <c r="C30" s="36"/>
      <c r="D30" s="36"/>
    </row>
  </sheetData>
  <mergeCells count="6">
    <mergeCell ref="A21:B21"/>
    <mergeCell ref="A22:B22"/>
    <mergeCell ref="A24:B24"/>
    <mergeCell ref="A25:B25"/>
    <mergeCell ref="A30:D30"/>
    <mergeCell ref="A27:B27"/>
  </mergeCells>
  <pageMargins left="0.2" right="0.2" top="0.75" bottom="0.25" header="0.3" footer="0.3"/>
  <pageSetup orientation="portrait" r:id="rId1"/>
  <headerFooter>
    <oddHeader>&amp;C&amp;"-,Bold"&amp;12St. Bonaventure University School of Education
Graduate Assistant Schedule 2020-2021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view="pageLayout" topLeftCell="A13" zoomScaleNormal="100" workbookViewId="0">
      <selection activeCell="B15" sqref="B15"/>
    </sheetView>
  </sheetViews>
  <sheetFormatPr defaultRowHeight="15" x14ac:dyDescent="0.25"/>
  <cols>
    <col min="1" max="1" width="12" customWidth="1"/>
    <col min="2" max="2" width="51" customWidth="1"/>
    <col min="3" max="3" width="13.7109375" bestFit="1" customWidth="1"/>
    <col min="4" max="4" width="16.42578125" bestFit="1" customWidth="1"/>
  </cols>
  <sheetData>
    <row r="1" spans="1:4" ht="15.6" customHeight="1" x14ac:dyDescent="0.25">
      <c r="A1" s="8" t="s">
        <v>10</v>
      </c>
      <c r="B1" s="9" t="s">
        <v>11</v>
      </c>
      <c r="C1" s="10"/>
      <c r="D1" s="8"/>
    </row>
    <row r="2" spans="1:4" ht="15.75" x14ac:dyDescent="0.25">
      <c r="A2" s="8"/>
      <c r="B2" s="10"/>
      <c r="C2" s="10"/>
      <c r="D2" s="8"/>
    </row>
    <row r="3" spans="1:4" x14ac:dyDescent="0.25">
      <c r="A3" s="1" t="s">
        <v>12</v>
      </c>
    </row>
    <row r="4" spans="1:4" x14ac:dyDescent="0.25">
      <c r="A4" s="2" t="s">
        <v>13</v>
      </c>
      <c r="B4" s="2" t="s">
        <v>14</v>
      </c>
      <c r="C4" s="2" t="s">
        <v>8</v>
      </c>
      <c r="D4" s="2" t="s">
        <v>15</v>
      </c>
    </row>
    <row r="5" spans="1:4" ht="43.35" customHeight="1" x14ac:dyDescent="0.25">
      <c r="A5" s="13">
        <f>'0130'!A17+3</f>
        <v>44970</v>
      </c>
      <c r="B5" s="14" t="s">
        <v>38</v>
      </c>
      <c r="C5" s="15">
        <v>3</v>
      </c>
      <c r="D5" s="15"/>
    </row>
    <row r="6" spans="1:4" ht="43.35" customHeight="1" x14ac:dyDescent="0.25">
      <c r="A6" s="13">
        <f>A5+1</f>
        <v>44971</v>
      </c>
      <c r="B6" s="26" t="s">
        <v>39</v>
      </c>
      <c r="C6" s="15">
        <v>4</v>
      </c>
      <c r="D6" s="15"/>
    </row>
    <row r="7" spans="1:4" ht="43.35" customHeight="1" x14ac:dyDescent="0.25">
      <c r="A7" s="13">
        <f>A6+1</f>
        <v>44972</v>
      </c>
      <c r="B7" s="26" t="s">
        <v>39</v>
      </c>
      <c r="C7" s="15">
        <v>3</v>
      </c>
      <c r="D7" s="15"/>
    </row>
    <row r="8" spans="1:4" ht="43.35" customHeight="1" x14ac:dyDescent="0.25">
      <c r="A8" s="13">
        <f>A7+1</f>
        <v>44973</v>
      </c>
      <c r="B8" s="14"/>
      <c r="C8" s="15"/>
      <c r="D8" s="15"/>
    </row>
    <row r="9" spans="1:4" ht="43.35" customHeight="1" thickBot="1" x14ac:dyDescent="0.3">
      <c r="A9" s="13">
        <f>A8+1</f>
        <v>44974</v>
      </c>
      <c r="B9" s="14"/>
      <c r="C9" s="16"/>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44977</v>
      </c>
      <c r="B13" s="14" t="s">
        <v>40</v>
      </c>
      <c r="C13" s="15">
        <v>1</v>
      </c>
      <c r="D13" s="15"/>
    </row>
    <row r="14" spans="1:4" ht="43.35" customHeight="1" x14ac:dyDescent="0.25">
      <c r="A14" s="13">
        <f>A13+1</f>
        <v>44978</v>
      </c>
      <c r="B14" s="14" t="s">
        <v>41</v>
      </c>
      <c r="C14" s="15">
        <v>3</v>
      </c>
      <c r="D14" s="15"/>
    </row>
    <row r="15" spans="1:4" ht="43.35" customHeight="1" x14ac:dyDescent="0.25">
      <c r="A15" s="13">
        <f>A14+1</f>
        <v>44979</v>
      </c>
      <c r="B15" s="14" t="s">
        <v>42</v>
      </c>
      <c r="C15" s="15">
        <v>3</v>
      </c>
      <c r="D15" s="15"/>
    </row>
    <row r="16" spans="1:4" ht="43.35" customHeight="1" x14ac:dyDescent="0.25">
      <c r="A16" s="13">
        <f>A15+1</f>
        <v>44980</v>
      </c>
      <c r="B16" s="14"/>
      <c r="C16" s="15"/>
      <c r="D16" s="15"/>
    </row>
    <row r="17" spans="1:4" ht="43.35" customHeight="1" x14ac:dyDescent="0.25">
      <c r="A17" s="13">
        <f>A16+1</f>
        <v>44981</v>
      </c>
      <c r="B17" s="14" t="s">
        <v>43</v>
      </c>
      <c r="C17" s="15"/>
      <c r="D17" s="15"/>
    </row>
    <row r="18" spans="1:4" ht="15.75" thickBot="1" x14ac:dyDescent="0.3">
      <c r="B18" s="5" t="s">
        <v>21</v>
      </c>
      <c r="C18" s="6">
        <f>SUM(C13:C17)</f>
        <v>7</v>
      </c>
    </row>
    <row r="19" spans="1:4" ht="15.75" thickTop="1" x14ac:dyDescent="0.25">
      <c r="B19" s="5" t="s">
        <v>27</v>
      </c>
      <c r="C19" s="12">
        <f>SUM(C10+C18)</f>
        <v>17</v>
      </c>
    </row>
    <row r="21" spans="1:4" x14ac:dyDescent="0.25">
      <c r="A21" s="33" t="s">
        <v>11</v>
      </c>
      <c r="B21" s="33"/>
      <c r="D21" s="27">
        <v>44981</v>
      </c>
    </row>
    <row r="22" spans="1:4" x14ac:dyDescent="0.25">
      <c r="A22" s="34" t="s">
        <v>28</v>
      </c>
      <c r="B22" s="34"/>
      <c r="D22" t="s">
        <v>13</v>
      </c>
    </row>
    <row r="24" spans="1:4" ht="14.45" customHeight="1" x14ac:dyDescent="0.25">
      <c r="A24" s="3"/>
      <c r="B24" s="3"/>
      <c r="D24" s="27">
        <v>44981</v>
      </c>
    </row>
    <row r="25" spans="1:4" ht="14.45" customHeight="1" x14ac:dyDescent="0.25">
      <c r="A25" s="30" t="s">
        <v>29</v>
      </c>
      <c r="B25" s="30"/>
      <c r="D25" t="s">
        <v>13</v>
      </c>
    </row>
    <row r="26" spans="1:4" ht="14.45" customHeight="1" x14ac:dyDescent="0.25"/>
    <row r="27" spans="1:4" ht="14.45" customHeight="1" x14ac:dyDescent="0.25">
      <c r="A27" s="3" t="s">
        <v>30</v>
      </c>
      <c r="B27" s="3"/>
      <c r="D27" s="27">
        <v>44984</v>
      </c>
    </row>
    <row r="28" spans="1:4" ht="14.45" customHeight="1" x14ac:dyDescent="0.25">
      <c r="A28" s="30" t="s">
        <v>29</v>
      </c>
      <c r="B28" s="30"/>
      <c r="D28" t="s">
        <v>13</v>
      </c>
    </row>
    <row r="29" spans="1:4" ht="15" customHeight="1" x14ac:dyDescent="0.25">
      <c r="A29" s="38" t="s">
        <v>44</v>
      </c>
      <c r="B29" s="38"/>
      <c r="C29" s="38"/>
      <c r="D29" s="38"/>
    </row>
    <row r="30" spans="1:4" ht="14.45" customHeight="1" x14ac:dyDescent="0.25">
      <c r="A30" s="38"/>
      <c r="B30" s="38"/>
      <c r="C30" s="38"/>
      <c r="D30" s="38"/>
    </row>
    <row r="31" spans="1:4" ht="14.45" customHeight="1" x14ac:dyDescent="0.25">
      <c r="A31" s="38"/>
      <c r="B31" s="38"/>
      <c r="C31" s="38"/>
      <c r="D31" s="38"/>
    </row>
  </sheetData>
  <mergeCells count="3">
    <mergeCell ref="A21:B21"/>
    <mergeCell ref="A22:B22"/>
    <mergeCell ref="A29:D31"/>
  </mergeCells>
  <pageMargins left="0.44166666700000001" right="0.45" top="0.75" bottom="0.25" header="0.3" footer="0.3"/>
  <pageSetup orientation="portrait" r:id="rId1"/>
  <headerFooter>
    <oddHeader>&amp;C&amp;"-,Bold"&amp;12St. Bonaventure University School of Education
Graduate Assistant Schedule 2020-2021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1"/>
  <sheetViews>
    <sheetView view="pageLayout" topLeftCell="A13" zoomScaleNormal="100" workbookViewId="0">
      <selection activeCell="D25" sqref="D25"/>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'0213'!A17+3</f>
        <v>44984</v>
      </c>
      <c r="B5" s="14" t="s">
        <v>45</v>
      </c>
      <c r="C5" s="15">
        <v>4</v>
      </c>
      <c r="D5" s="15"/>
    </row>
    <row r="6" spans="1:4" ht="43.35" customHeight="1" x14ac:dyDescent="0.25">
      <c r="A6" s="13">
        <f>A5+1</f>
        <v>44985</v>
      </c>
      <c r="B6" s="14" t="s">
        <v>46</v>
      </c>
      <c r="C6" s="15">
        <v>3</v>
      </c>
      <c r="D6" s="15"/>
    </row>
    <row r="7" spans="1:4" ht="43.35" customHeight="1" x14ac:dyDescent="0.25">
      <c r="A7" s="13">
        <f>A6+1</f>
        <v>44986</v>
      </c>
      <c r="B7" s="14" t="s">
        <v>47</v>
      </c>
      <c r="C7" s="15">
        <v>3</v>
      </c>
      <c r="D7" s="15"/>
    </row>
    <row r="8" spans="1:4" ht="43.35" customHeight="1" x14ac:dyDescent="0.25">
      <c r="A8" s="13">
        <f>A7+1</f>
        <v>44987</v>
      </c>
      <c r="B8" s="14"/>
      <c r="C8" s="15"/>
      <c r="D8" s="15"/>
    </row>
    <row r="9" spans="1:4" ht="43.35" customHeight="1" thickBot="1" x14ac:dyDescent="0.3">
      <c r="A9" s="13">
        <f>A8+1</f>
        <v>44988</v>
      </c>
      <c r="B9" s="14"/>
      <c r="C9" s="17"/>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44991</v>
      </c>
      <c r="B13" s="14" t="s">
        <v>43</v>
      </c>
      <c r="C13" s="15"/>
      <c r="D13" s="15"/>
    </row>
    <row r="14" spans="1:4" ht="43.35" customHeight="1" x14ac:dyDescent="0.25">
      <c r="A14" s="13">
        <f>A13+1</f>
        <v>44992</v>
      </c>
      <c r="B14" s="26" t="s">
        <v>43</v>
      </c>
      <c r="C14" s="15"/>
      <c r="D14" s="15"/>
    </row>
    <row r="15" spans="1:4" ht="43.35" customHeight="1" x14ac:dyDescent="0.25">
      <c r="A15" s="13">
        <f>A14+1</f>
        <v>44993</v>
      </c>
      <c r="B15" s="26" t="s">
        <v>43</v>
      </c>
      <c r="C15" s="15"/>
      <c r="D15" s="15"/>
    </row>
    <row r="16" spans="1:4" ht="43.35" customHeight="1" x14ac:dyDescent="0.25">
      <c r="A16" s="13">
        <f>A15+1</f>
        <v>44994</v>
      </c>
      <c r="B16" s="26" t="s">
        <v>43</v>
      </c>
      <c r="C16" s="15"/>
      <c r="D16" s="15"/>
    </row>
    <row r="17" spans="1:4" ht="43.35" customHeight="1" x14ac:dyDescent="0.25">
      <c r="A17" s="13">
        <f>A16+1</f>
        <v>44995</v>
      </c>
      <c r="B17" s="26" t="s">
        <v>43</v>
      </c>
      <c r="C17" s="15"/>
      <c r="D17" s="15"/>
    </row>
    <row r="18" spans="1:4" ht="15.75" thickBot="1" x14ac:dyDescent="0.3">
      <c r="B18" s="5" t="s">
        <v>21</v>
      </c>
      <c r="C18" s="6">
        <f>SUM(C13:C17)</f>
        <v>0</v>
      </c>
    </row>
    <row r="19" spans="1:4" ht="15.75" thickTop="1" x14ac:dyDescent="0.25">
      <c r="B19" s="5" t="s">
        <v>27</v>
      </c>
      <c r="C19" s="12">
        <f>SUM(C10+C18)</f>
        <v>10</v>
      </c>
    </row>
    <row r="21" spans="1:4" x14ac:dyDescent="0.25">
      <c r="A21" s="33" t="s">
        <v>11</v>
      </c>
      <c r="B21" s="33"/>
      <c r="D21" s="27">
        <v>44995</v>
      </c>
    </row>
    <row r="22" spans="1:4" x14ac:dyDescent="0.25">
      <c r="A22" s="34" t="s">
        <v>28</v>
      </c>
      <c r="B22" s="34"/>
      <c r="D22" t="s">
        <v>13</v>
      </c>
    </row>
    <row r="24" spans="1:4" x14ac:dyDescent="0.25">
      <c r="A24" s="33"/>
      <c r="B24" s="33"/>
      <c r="D24" s="27">
        <v>44998</v>
      </c>
    </row>
    <row r="25" spans="1:4" x14ac:dyDescent="0.25">
      <c r="A25" s="34" t="s">
        <v>29</v>
      </c>
      <c r="B25" s="34"/>
      <c r="D25" t="s">
        <v>13</v>
      </c>
    </row>
    <row r="26" spans="1:4" x14ac:dyDescent="0.25">
      <c r="A26" s="33" t="s">
        <v>30</v>
      </c>
      <c r="B26" s="33"/>
      <c r="D26" s="27">
        <v>44998</v>
      </c>
    </row>
    <row r="27" spans="1:4" x14ac:dyDescent="0.25">
      <c r="A27" s="34" t="s">
        <v>29</v>
      </c>
      <c r="B27" s="34"/>
      <c r="D27" t="s">
        <v>13</v>
      </c>
    </row>
    <row r="28" spans="1:4" ht="15" customHeight="1" x14ac:dyDescent="0.25">
      <c r="C28" s="7"/>
      <c r="D28" s="7"/>
    </row>
    <row r="29" spans="1:4" x14ac:dyDescent="0.25">
      <c r="A29" s="35" t="s">
        <v>31</v>
      </c>
      <c r="B29" s="35"/>
      <c r="C29" s="35"/>
      <c r="D29" s="35"/>
    </row>
    <row r="30" spans="1:4" x14ac:dyDescent="0.25">
      <c r="A30" s="35"/>
      <c r="B30" s="35"/>
      <c r="C30" s="35"/>
      <c r="D30" s="35"/>
    </row>
    <row r="31" spans="1:4" x14ac:dyDescent="0.25">
      <c r="A31" s="35"/>
      <c r="B31" s="35"/>
      <c r="C31" s="35"/>
      <c r="D31" s="35"/>
    </row>
  </sheetData>
  <mergeCells count="7">
    <mergeCell ref="A21:B21"/>
    <mergeCell ref="A22:B22"/>
    <mergeCell ref="A24:B24"/>
    <mergeCell ref="A25:B25"/>
    <mergeCell ref="A29:D31"/>
    <mergeCell ref="A26:B26"/>
    <mergeCell ref="A27:B27"/>
  </mergeCells>
  <pageMargins left="0.483333333333333" right="0.7" top="0.75" bottom="0.25" header="0.3" footer="0.3"/>
  <pageSetup orientation="portrait" r:id="rId1"/>
  <headerFooter>
    <oddHeader>&amp;C&amp;"-,Bold"&amp;12St. Bonaventure University School of Education
Graduate Assistant Schedule 2020-2021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2"/>
  <sheetViews>
    <sheetView view="pageLayout" topLeftCell="A3" zoomScaleNormal="100" workbookViewId="0">
      <selection activeCell="B16" sqref="B16"/>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'0227'!A17+3</f>
        <v>44998</v>
      </c>
      <c r="B5" s="14"/>
      <c r="C5" s="15"/>
      <c r="D5" s="15"/>
    </row>
    <row r="6" spans="1:4" ht="43.35" customHeight="1" x14ac:dyDescent="0.25">
      <c r="A6" s="13">
        <f>A5+1</f>
        <v>44999</v>
      </c>
      <c r="B6" s="14"/>
      <c r="C6" s="15"/>
      <c r="D6" s="15"/>
    </row>
    <row r="7" spans="1:4" ht="43.35" customHeight="1" x14ac:dyDescent="0.25">
      <c r="A7" s="13">
        <f>A6+1</f>
        <v>45000</v>
      </c>
      <c r="B7" s="14" t="s">
        <v>48</v>
      </c>
      <c r="C7" s="15">
        <v>3</v>
      </c>
      <c r="D7" s="15"/>
    </row>
    <row r="8" spans="1:4" ht="43.35" customHeight="1" x14ac:dyDescent="0.25">
      <c r="A8" s="13">
        <f>A7+1</f>
        <v>45001</v>
      </c>
      <c r="B8" s="14" t="s">
        <v>48</v>
      </c>
      <c r="C8" s="15">
        <v>3</v>
      </c>
      <c r="D8" s="15"/>
    </row>
    <row r="9" spans="1:4" ht="43.35" customHeight="1" thickBot="1" x14ac:dyDescent="0.3">
      <c r="A9" s="13">
        <f>A8+1</f>
        <v>45002</v>
      </c>
      <c r="B9" s="14" t="s">
        <v>49</v>
      </c>
      <c r="C9" s="17">
        <v>4</v>
      </c>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45005</v>
      </c>
      <c r="B13" s="14" t="s">
        <v>50</v>
      </c>
      <c r="C13" s="15">
        <v>2</v>
      </c>
      <c r="D13" s="15"/>
    </row>
    <row r="14" spans="1:4" ht="43.35" customHeight="1" x14ac:dyDescent="0.25">
      <c r="A14" s="13">
        <f>A13+1</f>
        <v>45006</v>
      </c>
      <c r="B14" s="14" t="s">
        <v>50</v>
      </c>
      <c r="C14" s="15">
        <v>2</v>
      </c>
      <c r="D14" s="15"/>
    </row>
    <row r="15" spans="1:4" ht="43.35" customHeight="1" x14ac:dyDescent="0.25">
      <c r="A15" s="13">
        <f>A14+1</f>
        <v>45007</v>
      </c>
      <c r="B15" s="14" t="s">
        <v>51</v>
      </c>
      <c r="C15" s="15">
        <v>3</v>
      </c>
      <c r="D15" s="15"/>
    </row>
    <row r="16" spans="1:4" ht="43.35" customHeight="1" x14ac:dyDescent="0.25">
      <c r="A16" s="13">
        <f>A15+1</f>
        <v>45008</v>
      </c>
      <c r="B16" s="14" t="s">
        <v>52</v>
      </c>
      <c r="C16" s="15">
        <v>3</v>
      </c>
      <c r="D16" s="15"/>
    </row>
    <row r="17" spans="1:4" ht="43.35" customHeight="1" x14ac:dyDescent="0.25">
      <c r="A17" s="13">
        <f>A16+1</f>
        <v>45009</v>
      </c>
      <c r="B17" s="14"/>
      <c r="C17" s="15"/>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32">
        <v>45009</v>
      </c>
    </row>
    <row r="22" spans="1:4" x14ac:dyDescent="0.25">
      <c r="A22" s="34" t="s">
        <v>28</v>
      </c>
      <c r="B22" s="34"/>
      <c r="D22" t="s">
        <v>13</v>
      </c>
    </row>
    <row r="24" spans="1:4" x14ac:dyDescent="0.25">
      <c r="A24" s="33" t="s">
        <v>53</v>
      </c>
      <c r="B24" s="33"/>
      <c r="D24" s="27">
        <v>45009</v>
      </c>
    </row>
    <row r="25" spans="1:4" x14ac:dyDescent="0.25">
      <c r="A25" s="34" t="s">
        <v>29</v>
      </c>
      <c r="B25" s="34"/>
      <c r="D25" t="s">
        <v>13</v>
      </c>
    </row>
    <row r="27" spans="1:4" x14ac:dyDescent="0.25">
      <c r="A27" s="33"/>
      <c r="B27" s="33"/>
      <c r="D27" s="27">
        <v>45009</v>
      </c>
    </row>
    <row r="28" spans="1:4" x14ac:dyDescent="0.25">
      <c r="A28" s="34" t="s">
        <v>29</v>
      </c>
      <c r="B28" s="34"/>
      <c r="D28" t="s">
        <v>13</v>
      </c>
    </row>
    <row r="29" spans="1:4" ht="15" customHeight="1" x14ac:dyDescent="0.25">
      <c r="C29" s="7"/>
      <c r="D29" s="7"/>
    </row>
    <row r="30" spans="1:4" x14ac:dyDescent="0.25">
      <c r="A30" s="35" t="s">
        <v>31</v>
      </c>
      <c r="B30" s="35"/>
      <c r="C30" s="35"/>
      <c r="D30" s="35"/>
    </row>
    <row r="31" spans="1:4" x14ac:dyDescent="0.25">
      <c r="A31" s="35"/>
      <c r="B31" s="35"/>
      <c r="C31" s="35"/>
      <c r="D31" s="35"/>
    </row>
    <row r="32" spans="1:4" x14ac:dyDescent="0.25">
      <c r="A32" s="35"/>
      <c r="B32" s="35"/>
      <c r="C32" s="35"/>
      <c r="D32" s="35"/>
    </row>
  </sheetData>
  <mergeCells count="7">
    <mergeCell ref="A21:B21"/>
    <mergeCell ref="A22:B22"/>
    <mergeCell ref="A24:B24"/>
    <mergeCell ref="A25:B25"/>
    <mergeCell ref="A30:D32"/>
    <mergeCell ref="A27:B27"/>
    <mergeCell ref="A28:B28"/>
  </mergeCells>
  <pageMargins left="0.5" right="0.7" top="0.75" bottom="0.25" header="0.3" footer="0.3"/>
  <pageSetup orientation="portrait" r:id="rId1"/>
  <headerFooter>
    <oddHeader>&amp;C&amp;"-,Bold"&amp;12St. Bonaventure University School of Education
Graduate Assistant Schedule 2020-2021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3"/>
  <sheetViews>
    <sheetView view="pageLayout" topLeftCell="A12" zoomScaleNormal="100" workbookViewId="0">
      <selection activeCell="B16" sqref="B16"/>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'0313'!A17+3</f>
        <v>45012</v>
      </c>
      <c r="B5" s="14" t="s">
        <v>54</v>
      </c>
      <c r="C5" s="15">
        <v>1</v>
      </c>
      <c r="D5" s="15"/>
    </row>
    <row r="6" spans="1:4" ht="43.35" customHeight="1" x14ac:dyDescent="0.25">
      <c r="A6" s="13">
        <f>A5+1</f>
        <v>45013</v>
      </c>
      <c r="B6" s="14"/>
      <c r="C6" s="15"/>
      <c r="D6" s="15"/>
    </row>
    <row r="7" spans="1:4" ht="43.35" customHeight="1" x14ac:dyDescent="0.25">
      <c r="A7" s="13">
        <f>A6+1</f>
        <v>45014</v>
      </c>
      <c r="B7" s="26" t="s">
        <v>55</v>
      </c>
      <c r="C7" s="15">
        <v>2</v>
      </c>
      <c r="D7" s="15"/>
    </row>
    <row r="8" spans="1:4" ht="43.35" customHeight="1" x14ac:dyDescent="0.25">
      <c r="A8" s="13">
        <f>A7+1</f>
        <v>45015</v>
      </c>
      <c r="B8" s="23" t="s">
        <v>56</v>
      </c>
      <c r="C8" s="15">
        <v>3</v>
      </c>
      <c r="D8" s="15"/>
    </row>
    <row r="9" spans="1:4" ht="43.35" customHeight="1" thickBot="1" x14ac:dyDescent="0.3">
      <c r="A9" s="13">
        <f>A8+1</f>
        <v>45016</v>
      </c>
      <c r="B9" s="14" t="s">
        <v>57</v>
      </c>
      <c r="C9" s="17">
        <v>4</v>
      </c>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45019</v>
      </c>
      <c r="B13" s="14"/>
      <c r="C13" s="15"/>
      <c r="D13" s="15"/>
    </row>
    <row r="14" spans="1:4" ht="43.35" customHeight="1" x14ac:dyDescent="0.25">
      <c r="A14" s="13">
        <f>A13+1</f>
        <v>45020</v>
      </c>
      <c r="B14" s="14" t="s">
        <v>58</v>
      </c>
      <c r="C14" s="15">
        <v>3</v>
      </c>
      <c r="D14" s="15"/>
    </row>
    <row r="15" spans="1:4" ht="43.35" customHeight="1" x14ac:dyDescent="0.25">
      <c r="A15" s="13">
        <f>A14+1</f>
        <v>45021</v>
      </c>
      <c r="B15" s="14" t="s">
        <v>59</v>
      </c>
      <c r="C15" s="15">
        <v>2</v>
      </c>
      <c r="D15" s="15"/>
    </row>
    <row r="16" spans="1:4" ht="43.35" customHeight="1" x14ac:dyDescent="0.25">
      <c r="A16" s="13">
        <f>A15+1</f>
        <v>45022</v>
      </c>
      <c r="B16" s="14" t="s">
        <v>60</v>
      </c>
      <c r="C16" s="15">
        <v>2</v>
      </c>
      <c r="D16" s="15"/>
    </row>
    <row r="17" spans="1:4" ht="43.35" customHeight="1" x14ac:dyDescent="0.25">
      <c r="A17" s="13">
        <f>A16+1</f>
        <v>45023</v>
      </c>
      <c r="B17" s="26" t="s">
        <v>61</v>
      </c>
      <c r="C17" s="15">
        <v>3</v>
      </c>
      <c r="D17" s="15"/>
    </row>
    <row r="18" spans="1:4" ht="15.75" thickBot="1" x14ac:dyDescent="0.3">
      <c r="A18" s="24"/>
      <c r="B18" s="5" t="s">
        <v>21</v>
      </c>
      <c r="C18" s="6">
        <f>SUM(C13:C17)</f>
        <v>10</v>
      </c>
    </row>
    <row r="19" spans="1:4" ht="15.75" thickTop="1" x14ac:dyDescent="0.25">
      <c r="B19" s="5" t="s">
        <v>27</v>
      </c>
      <c r="C19" s="12">
        <f>SUM(C10+C18)</f>
        <v>20</v>
      </c>
    </row>
    <row r="21" spans="1:4" x14ac:dyDescent="0.25">
      <c r="A21" s="33" t="s">
        <v>11</v>
      </c>
      <c r="B21" s="33"/>
      <c r="D21" s="27">
        <v>45023</v>
      </c>
    </row>
    <row r="22" spans="1:4" x14ac:dyDescent="0.25">
      <c r="A22" s="34" t="s">
        <v>28</v>
      </c>
      <c r="B22" s="34"/>
      <c r="D22" t="s">
        <v>13</v>
      </c>
    </row>
    <row r="24" spans="1:4" x14ac:dyDescent="0.25">
      <c r="A24" s="33" t="s">
        <v>62</v>
      </c>
      <c r="B24" s="33"/>
      <c r="D24" s="27">
        <v>45023</v>
      </c>
    </row>
    <row r="25" spans="1:4" x14ac:dyDescent="0.25">
      <c r="A25" s="34" t="s">
        <v>29</v>
      </c>
      <c r="B25" s="34"/>
      <c r="D25" t="s">
        <v>13</v>
      </c>
    </row>
    <row r="28" spans="1:4" x14ac:dyDescent="0.25">
      <c r="A28" s="33"/>
      <c r="B28" s="33"/>
      <c r="D28" s="27">
        <v>45026</v>
      </c>
    </row>
    <row r="29" spans="1:4" x14ac:dyDescent="0.25">
      <c r="A29" s="34" t="s">
        <v>29</v>
      </c>
      <c r="B29" s="34"/>
      <c r="D29" t="s">
        <v>13</v>
      </c>
    </row>
    <row r="30" spans="1:4" ht="15" customHeight="1" x14ac:dyDescent="0.25">
      <c r="C30" s="7"/>
      <c r="D30" s="7"/>
    </row>
    <row r="31" spans="1:4" x14ac:dyDescent="0.25">
      <c r="A31" s="35" t="s">
        <v>31</v>
      </c>
      <c r="B31" s="35"/>
      <c r="C31" s="35"/>
      <c r="D31" s="35"/>
    </row>
    <row r="32" spans="1:4" x14ac:dyDescent="0.25">
      <c r="A32" s="35"/>
      <c r="B32" s="35"/>
      <c r="C32" s="35"/>
      <c r="D32" s="35"/>
    </row>
    <row r="33" spans="1:4" x14ac:dyDescent="0.25">
      <c r="A33" s="35"/>
      <c r="B33" s="35"/>
      <c r="C33" s="35"/>
      <c r="D33" s="35"/>
    </row>
  </sheetData>
  <mergeCells count="7">
    <mergeCell ref="A21:B21"/>
    <mergeCell ref="A22:B22"/>
    <mergeCell ref="A24:B24"/>
    <mergeCell ref="A25:B25"/>
    <mergeCell ref="A31:D33"/>
    <mergeCell ref="A28:B28"/>
    <mergeCell ref="A29:B29"/>
  </mergeCells>
  <pageMargins left="0.49166666666666664" right="0.7" top="0.75" bottom="0.25" header="0.3" footer="0.3"/>
  <pageSetup orientation="portrait" r:id="rId1"/>
  <headerFooter>
    <oddHeader>&amp;C&amp;"-,Bold"&amp;12St. Bonaventure University School of Education
Graduate Assistant Schedule 2020-2021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1"/>
  <sheetViews>
    <sheetView view="pageLayout" topLeftCell="A9" zoomScaleNormal="100" workbookViewId="0">
      <selection activeCell="B9" sqref="B9"/>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'0327'!A17+3</f>
        <v>45026</v>
      </c>
      <c r="B5" s="14" t="s">
        <v>63</v>
      </c>
      <c r="C5" s="15"/>
      <c r="D5" s="15"/>
    </row>
    <row r="6" spans="1:4" ht="43.35" customHeight="1" x14ac:dyDescent="0.25">
      <c r="A6" s="13">
        <f>A5+1</f>
        <v>45027</v>
      </c>
      <c r="B6" s="14" t="s">
        <v>64</v>
      </c>
      <c r="C6" s="15">
        <v>1</v>
      </c>
      <c r="D6" s="15"/>
    </row>
    <row r="7" spans="1:4" ht="43.35" customHeight="1" x14ac:dyDescent="0.25">
      <c r="A7" s="13">
        <f>A6+1</f>
        <v>45028</v>
      </c>
      <c r="B7" s="14" t="s">
        <v>65</v>
      </c>
      <c r="C7" s="15">
        <v>3</v>
      </c>
      <c r="D7" s="15"/>
    </row>
    <row r="8" spans="1:4" ht="43.35" customHeight="1" x14ac:dyDescent="0.25">
      <c r="A8" s="13">
        <f>A7+1</f>
        <v>45029</v>
      </c>
      <c r="B8" s="15" t="s">
        <v>66</v>
      </c>
      <c r="C8" s="15">
        <v>2</v>
      </c>
      <c r="D8" s="15"/>
    </row>
    <row r="9" spans="1:4" ht="43.35" customHeight="1" thickBot="1" x14ac:dyDescent="0.3">
      <c r="A9" s="13">
        <f>A8+1</f>
        <v>45030</v>
      </c>
      <c r="B9" t="s">
        <v>67</v>
      </c>
      <c r="C9" s="17">
        <v>4</v>
      </c>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45033</v>
      </c>
      <c r="C13" s="15"/>
      <c r="D13" s="15"/>
    </row>
    <row r="14" spans="1:4" ht="43.35" customHeight="1" x14ac:dyDescent="0.25">
      <c r="A14" s="13">
        <f>A13+1</f>
        <v>45034</v>
      </c>
      <c r="B14" s="14" t="s">
        <v>68</v>
      </c>
      <c r="C14" s="15">
        <v>3</v>
      </c>
      <c r="D14" s="15"/>
    </row>
    <row r="15" spans="1:4" ht="43.35" customHeight="1" x14ac:dyDescent="0.25">
      <c r="A15" s="13">
        <f>A14+1</f>
        <v>45035</v>
      </c>
      <c r="B15" s="14" t="s">
        <v>69</v>
      </c>
      <c r="C15" s="15">
        <v>3</v>
      </c>
      <c r="D15" s="15"/>
    </row>
    <row r="16" spans="1:4" ht="43.35" customHeight="1" x14ac:dyDescent="0.25">
      <c r="A16" s="13">
        <f>A15+1</f>
        <v>45036</v>
      </c>
      <c r="B16" s="14" t="s">
        <v>70</v>
      </c>
      <c r="C16" s="15">
        <v>4</v>
      </c>
      <c r="D16" s="15"/>
    </row>
    <row r="17" spans="1:4" ht="43.35" customHeight="1" x14ac:dyDescent="0.25">
      <c r="A17" s="13">
        <f>A16+1</f>
        <v>45037</v>
      </c>
      <c r="B17" s="14"/>
      <c r="C17" s="15"/>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27">
        <v>45037</v>
      </c>
    </row>
    <row r="22" spans="1:4" x14ac:dyDescent="0.25">
      <c r="A22" s="34" t="s">
        <v>28</v>
      </c>
      <c r="B22" s="34"/>
      <c r="D22" t="s">
        <v>13</v>
      </c>
    </row>
    <row r="24" spans="1:4" x14ac:dyDescent="0.25">
      <c r="A24" s="33"/>
      <c r="B24" s="33"/>
      <c r="D24" s="27">
        <v>45037</v>
      </c>
    </row>
    <row r="25" spans="1:4" x14ac:dyDescent="0.25">
      <c r="A25" s="34" t="s">
        <v>29</v>
      </c>
      <c r="B25" s="34"/>
      <c r="D25" t="s">
        <v>13</v>
      </c>
    </row>
    <row r="26" spans="1:4" x14ac:dyDescent="0.25">
      <c r="A26" s="33" t="s">
        <v>71</v>
      </c>
      <c r="B26" s="33"/>
      <c r="D26" s="27">
        <v>45040</v>
      </c>
    </row>
    <row r="27" spans="1:4" x14ac:dyDescent="0.25">
      <c r="A27" s="34" t="s">
        <v>29</v>
      </c>
      <c r="B27" s="34"/>
      <c r="D27" t="s">
        <v>13</v>
      </c>
    </row>
    <row r="28" spans="1:4" ht="15" customHeight="1" x14ac:dyDescent="0.25">
      <c r="C28" s="7"/>
      <c r="D28" s="7"/>
    </row>
    <row r="29" spans="1:4" x14ac:dyDescent="0.25">
      <c r="A29" s="35" t="s">
        <v>31</v>
      </c>
      <c r="B29" s="35"/>
      <c r="C29" s="35"/>
      <c r="D29" s="35"/>
    </row>
    <row r="30" spans="1:4" x14ac:dyDescent="0.25">
      <c r="A30" s="35"/>
      <c r="B30" s="35"/>
      <c r="C30" s="35"/>
      <c r="D30" s="35"/>
    </row>
    <row r="31" spans="1:4" x14ac:dyDescent="0.25">
      <c r="A31" s="35"/>
      <c r="B31" s="35"/>
      <c r="C31" s="35"/>
      <c r="D31" s="35"/>
    </row>
  </sheetData>
  <mergeCells count="7">
    <mergeCell ref="A21:B21"/>
    <mergeCell ref="A22:B22"/>
    <mergeCell ref="A24:B24"/>
    <mergeCell ref="A25:B25"/>
    <mergeCell ref="A29:D31"/>
    <mergeCell ref="A26:B26"/>
    <mergeCell ref="A27:B27"/>
  </mergeCells>
  <pageMargins left="0.51666666666666672" right="0.7" top="0.75" bottom="0.25" header="0.3" footer="0.3"/>
  <pageSetup orientation="portrait" r:id="rId1"/>
  <headerFooter>
    <oddHeader>&amp;C&amp;"-,Bold"&amp;12St. Bonaventure University School of Education
Graduate Assistant Schedule 2020-2021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1"/>
  <sheetViews>
    <sheetView view="pageLayout" zoomScaleNormal="100" workbookViewId="0">
      <selection activeCell="A22" sqref="A22:B22"/>
    </sheetView>
  </sheetViews>
  <sheetFormatPr defaultRowHeight="15" x14ac:dyDescent="0.25"/>
  <cols>
    <col min="1" max="1" width="12" customWidth="1"/>
    <col min="2" max="2" width="49.85546875" customWidth="1"/>
    <col min="3" max="3" width="13.7109375" bestFit="1" customWidth="1"/>
    <col min="4" max="4" width="16.42578125" bestFit="1" customWidth="1"/>
  </cols>
  <sheetData>
    <row r="1" spans="1:4" ht="15.6" customHeight="1" x14ac:dyDescent="0.25">
      <c r="A1" s="8" t="s">
        <v>10</v>
      </c>
      <c r="B1" s="9" t="s">
        <v>11</v>
      </c>
      <c r="C1" s="10"/>
      <c r="D1" s="8"/>
    </row>
    <row r="2" spans="1:4" x14ac:dyDescent="0.25">
      <c r="A2" s="1"/>
    </row>
    <row r="3" spans="1:4" x14ac:dyDescent="0.25">
      <c r="A3" s="1" t="s">
        <v>12</v>
      </c>
    </row>
    <row r="4" spans="1:4" x14ac:dyDescent="0.25">
      <c r="A4" s="2" t="s">
        <v>13</v>
      </c>
      <c r="B4" s="2" t="s">
        <v>14</v>
      </c>
      <c r="C4" s="2" t="s">
        <v>8</v>
      </c>
      <c r="D4" s="2" t="s">
        <v>15</v>
      </c>
    </row>
    <row r="5" spans="1:4" ht="43.35" customHeight="1" x14ac:dyDescent="0.25">
      <c r="A5" s="13">
        <f>'0410'!A17+3</f>
        <v>45040</v>
      </c>
      <c r="B5" s="14" t="s">
        <v>72</v>
      </c>
      <c r="C5" s="15">
        <v>3</v>
      </c>
      <c r="D5" s="15"/>
    </row>
    <row r="6" spans="1:4" ht="43.35" customHeight="1" x14ac:dyDescent="0.25">
      <c r="A6" s="13">
        <f>A5+1</f>
        <v>45041</v>
      </c>
      <c r="B6" s="26" t="s">
        <v>73</v>
      </c>
      <c r="C6" s="15">
        <v>3</v>
      </c>
      <c r="D6" s="15"/>
    </row>
    <row r="7" spans="1:4" ht="43.35" customHeight="1" x14ac:dyDescent="0.25">
      <c r="A7" s="13">
        <f>A6+1</f>
        <v>45042</v>
      </c>
      <c r="B7" s="9"/>
      <c r="C7" s="15"/>
      <c r="D7" s="15"/>
    </row>
    <row r="8" spans="1:4" ht="43.35" customHeight="1" x14ac:dyDescent="0.25">
      <c r="A8" s="13">
        <f>A7+1</f>
        <v>45043</v>
      </c>
      <c r="B8" s="14" t="s">
        <v>74</v>
      </c>
      <c r="C8" s="15">
        <v>4</v>
      </c>
      <c r="D8" s="15"/>
    </row>
    <row r="9" spans="1:4" ht="43.35" customHeight="1" thickBot="1" x14ac:dyDescent="0.3">
      <c r="A9" s="13">
        <f>A8+1</f>
        <v>45044</v>
      </c>
      <c r="B9" s="14"/>
      <c r="C9" s="17"/>
      <c r="D9" s="15"/>
    </row>
    <row r="10" spans="1:4" ht="15.75" thickTop="1" x14ac:dyDescent="0.25">
      <c r="B10" s="5" t="s">
        <v>21</v>
      </c>
      <c r="C10" s="11">
        <f>SUM(C5:C9)</f>
        <v>10</v>
      </c>
    </row>
    <row r="11" spans="1:4" x14ac:dyDescent="0.25">
      <c r="A11" s="1" t="s">
        <v>22</v>
      </c>
      <c r="B11" s="4"/>
      <c r="C11" s="1"/>
    </row>
    <row r="12" spans="1:4" x14ac:dyDescent="0.25">
      <c r="A12" s="2" t="s">
        <v>13</v>
      </c>
      <c r="B12" s="2" t="s">
        <v>14</v>
      </c>
      <c r="C12" s="2" t="s">
        <v>8</v>
      </c>
      <c r="D12" s="2" t="s">
        <v>15</v>
      </c>
    </row>
    <row r="13" spans="1:4" ht="43.35" customHeight="1" x14ac:dyDescent="0.25">
      <c r="A13" s="13">
        <f>A9+3</f>
        <v>45047</v>
      </c>
      <c r="B13" s="14"/>
      <c r="C13" s="15"/>
      <c r="D13" s="15"/>
    </row>
    <row r="14" spans="1:4" ht="43.35" customHeight="1" x14ac:dyDescent="0.25">
      <c r="A14" s="13">
        <f>A13+1</f>
        <v>45048</v>
      </c>
      <c r="B14" s="14" t="s">
        <v>75</v>
      </c>
      <c r="C14" s="15">
        <v>1</v>
      </c>
      <c r="D14" s="15"/>
    </row>
    <row r="15" spans="1:4" ht="43.35" customHeight="1" x14ac:dyDescent="0.25">
      <c r="A15" s="13">
        <f>A14+1</f>
        <v>45049</v>
      </c>
      <c r="B15" s="26" t="s">
        <v>76</v>
      </c>
      <c r="C15" s="15">
        <v>3</v>
      </c>
      <c r="D15" s="15"/>
    </row>
    <row r="16" spans="1:4" ht="43.35" customHeight="1" x14ac:dyDescent="0.25">
      <c r="A16" s="13">
        <f>A15+1</f>
        <v>45050</v>
      </c>
      <c r="B16" s="26" t="s">
        <v>76</v>
      </c>
      <c r="C16" s="15">
        <v>3</v>
      </c>
      <c r="D16" s="15"/>
    </row>
    <row r="17" spans="1:4" ht="43.35" customHeight="1" x14ac:dyDescent="0.25">
      <c r="A17" s="13">
        <f>A16+1</f>
        <v>45051</v>
      </c>
      <c r="B17" s="26" t="s">
        <v>77</v>
      </c>
      <c r="C17" s="15">
        <v>3</v>
      </c>
      <c r="D17" s="15"/>
    </row>
    <row r="18" spans="1:4" ht="15.75" thickBot="1" x14ac:dyDescent="0.3">
      <c r="B18" s="5" t="s">
        <v>21</v>
      </c>
      <c r="C18" s="6">
        <f>SUM(C13:C17)</f>
        <v>10</v>
      </c>
    </row>
    <row r="19" spans="1:4" ht="15.75" thickTop="1" x14ac:dyDescent="0.25">
      <c r="B19" s="5" t="s">
        <v>27</v>
      </c>
      <c r="C19" s="12">
        <f>SUM(C10+C18)</f>
        <v>20</v>
      </c>
    </row>
    <row r="21" spans="1:4" x14ac:dyDescent="0.25">
      <c r="A21" s="33" t="s">
        <v>11</v>
      </c>
      <c r="B21" s="33"/>
      <c r="D21" s="27">
        <v>45040</v>
      </c>
    </row>
    <row r="22" spans="1:4" x14ac:dyDescent="0.25">
      <c r="A22" s="34" t="s">
        <v>28</v>
      </c>
      <c r="B22" s="34"/>
      <c r="D22" t="s">
        <v>13</v>
      </c>
    </row>
    <row r="24" spans="1:4" x14ac:dyDescent="0.25">
      <c r="A24" s="33"/>
      <c r="B24" s="33"/>
      <c r="D24" s="27">
        <v>45055</v>
      </c>
    </row>
    <row r="25" spans="1:4" x14ac:dyDescent="0.25">
      <c r="A25" s="34" t="s">
        <v>29</v>
      </c>
      <c r="B25" s="34"/>
      <c r="D25" t="s">
        <v>13</v>
      </c>
    </row>
    <row r="26" spans="1:4" x14ac:dyDescent="0.25">
      <c r="A26" s="33" t="s">
        <v>30</v>
      </c>
      <c r="B26" s="33"/>
      <c r="D26" s="27">
        <v>45055</v>
      </c>
    </row>
    <row r="27" spans="1:4" x14ac:dyDescent="0.25">
      <c r="A27" s="34" t="s">
        <v>29</v>
      </c>
      <c r="B27" s="34"/>
      <c r="D27" t="s">
        <v>13</v>
      </c>
    </row>
    <row r="28" spans="1:4" ht="15" customHeight="1" x14ac:dyDescent="0.25">
      <c r="C28" s="7"/>
      <c r="D28" s="7"/>
    </row>
    <row r="29" spans="1:4" x14ac:dyDescent="0.25">
      <c r="A29" s="35" t="s">
        <v>31</v>
      </c>
      <c r="B29" s="35"/>
      <c r="C29" s="35"/>
      <c r="D29" s="35"/>
    </row>
    <row r="30" spans="1:4" x14ac:dyDescent="0.25">
      <c r="A30" s="35"/>
      <c r="B30" s="35"/>
      <c r="C30" s="35"/>
      <c r="D30" s="35"/>
    </row>
    <row r="31" spans="1:4" x14ac:dyDescent="0.25">
      <c r="A31" s="35"/>
      <c r="B31" s="35"/>
      <c r="C31" s="35"/>
      <c r="D31" s="35"/>
    </row>
  </sheetData>
  <mergeCells count="7">
    <mergeCell ref="A21:B21"/>
    <mergeCell ref="A22:B22"/>
    <mergeCell ref="A24:B24"/>
    <mergeCell ref="A25:B25"/>
    <mergeCell ref="A29:D31"/>
    <mergeCell ref="A26:B26"/>
    <mergeCell ref="A27:B27"/>
  </mergeCells>
  <pageMargins left="0.483333333333333" right="0.7" top="0.75" bottom="0.25" header="0.3" footer="0.3"/>
  <pageSetup orientation="portrait" r:id="rId1"/>
  <headerFooter>
    <oddHeader>&amp;C&amp;"-,Bold"&amp;12St. Bonaventure University School of Education
Graduate Assistant Schedule 2020-2021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Total</vt:lpstr>
      <vt:lpstr>0116</vt:lpstr>
      <vt:lpstr>0130</vt:lpstr>
      <vt:lpstr>0213</vt:lpstr>
      <vt:lpstr>0227</vt:lpstr>
      <vt:lpstr>0313</vt:lpstr>
      <vt:lpstr>0327</vt:lpstr>
      <vt:lpstr>0410</vt:lpstr>
      <vt:lpstr>0424</vt:lpstr>
      <vt:lpstr>0508</vt:lpstr>
      <vt:lpstr>Sheet1</vt:lpstr>
    </vt:vector>
  </TitlesOfParts>
  <Manager/>
  <Company>SBU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lyardman</dc:creator>
  <cp:keywords/>
  <dc:description/>
  <cp:lastModifiedBy>Kayla Cordone</cp:lastModifiedBy>
  <cp:revision/>
  <dcterms:created xsi:type="dcterms:W3CDTF">2009-07-08T19:05:13Z</dcterms:created>
  <dcterms:modified xsi:type="dcterms:W3CDTF">2025-05-21T21:31:30Z</dcterms:modified>
  <cp:category/>
  <cp:contentStatus/>
</cp:coreProperties>
</file>